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spel1\Downloads\"/>
    </mc:Choice>
  </mc:AlternateContent>
  <bookViews>
    <workbookView xWindow="0" yWindow="0" windowWidth="28800" windowHeight="12300" activeTab="2"/>
  </bookViews>
  <sheets>
    <sheet name="NOTICE MISE A JOUR" sheetId="7" r:id="rId1"/>
    <sheet name="Table" sheetId="3" r:id="rId2"/>
    <sheet name="2025-2026" sheetId="6" r:id="rId3"/>
  </sheets>
  <definedNames>
    <definedName name="_xlnm._FilterDatabase" localSheetId="2" hidden="1">'2025-2026'!$A$11:$S$13</definedName>
    <definedName name="_xlnm._FilterDatabase" localSheetId="1" hidden="1">Table!$B$4:$E$4</definedName>
    <definedName name="_xlnm.Print_Titles" localSheetId="2">'2025-2026'!$1:$13</definedName>
    <definedName name="_xlnm.Print_Titles" localSheetId="1">Table!$1:$4</definedName>
    <definedName name="Statut" localSheetId="2">StatutAED[STATUT]</definedName>
    <definedName name="Statut">StatutAED[STATUT]</definedName>
  </definedNames>
  <calcPr calcId="162913"/>
</workbook>
</file>

<file path=xl/calcChain.xml><?xml version="1.0" encoding="utf-8"?>
<calcChain xmlns="http://schemas.openxmlformats.org/spreadsheetml/2006/main">
  <c r="I7" i="6" l="1"/>
  <c r="I5" i="6"/>
  <c r="D9" i="6" l="1"/>
  <c r="C9" i="6" s="1"/>
  <c r="Q42" i="6" l="1"/>
  <c r="B5" i="6"/>
  <c r="B9" i="6"/>
  <c r="B6" i="6"/>
  <c r="B7" i="6"/>
</calcChain>
</file>

<file path=xl/sharedStrings.xml><?xml version="1.0" encoding="utf-8"?>
<sst xmlns="http://schemas.openxmlformats.org/spreadsheetml/2006/main" count="532" uniqueCount="457">
  <si>
    <t>OBSERVATIONS</t>
  </si>
  <si>
    <t>Mater-nité</t>
  </si>
  <si>
    <t>Pater-nité</t>
  </si>
  <si>
    <t>Grève</t>
  </si>
  <si>
    <t>DU</t>
  </si>
  <si>
    <t>AU</t>
  </si>
  <si>
    <t>Lycée Kléber de Strasbourg</t>
  </si>
  <si>
    <t>AED</t>
  </si>
  <si>
    <t>EPLE :</t>
  </si>
  <si>
    <t>AED PREPRO</t>
  </si>
  <si>
    <t>0670003P</t>
  </si>
  <si>
    <t>6 RUE DE LUXEMBOURG</t>
  </si>
  <si>
    <t>0670004R</t>
  </si>
  <si>
    <t>4 RUE DU GUIRBADEN</t>
  </si>
  <si>
    <t>0670005S</t>
  </si>
  <si>
    <t>1 RUE DU LYCÉE</t>
  </si>
  <si>
    <t>0670006T</t>
  </si>
  <si>
    <t>2 RUE DE LA PISCINE</t>
  </si>
  <si>
    <t>0670007U</t>
  </si>
  <si>
    <t>4 PLACE DU CHÂTEAU</t>
  </si>
  <si>
    <t>0670009W</t>
  </si>
  <si>
    <t>3 RUE DU COLLÈGE</t>
  </si>
  <si>
    <t>0670014B</t>
  </si>
  <si>
    <t>1 RUE DU COLLÈGE</t>
  </si>
  <si>
    <t>0670016D</t>
  </si>
  <si>
    <t>6 RUE DU COLLÈGE</t>
  </si>
  <si>
    <t>0670017E</t>
  </si>
  <si>
    <t>4 RUE DE WISSEMBOURG</t>
  </si>
  <si>
    <t>0670020H</t>
  </si>
  <si>
    <t>2 QUAI DES PÊCHEURS</t>
  </si>
  <si>
    <t>0670024M</t>
  </si>
  <si>
    <t>12 RUE DES DOMINICAINS</t>
  </si>
  <si>
    <t>0670035Z</t>
  </si>
  <si>
    <t>4 RUE DU GYMNASE</t>
  </si>
  <si>
    <t>0670041F</t>
  </si>
  <si>
    <t>10 RUE HENRI MECK</t>
  </si>
  <si>
    <t>0670043H</t>
  </si>
  <si>
    <t>13 AVENUE DE LA GARE</t>
  </si>
  <si>
    <t>0670056X</t>
  </si>
  <si>
    <t>7 RUE DES ROSES</t>
  </si>
  <si>
    <t>0670057Y</t>
  </si>
  <si>
    <t>8 RUE POINCARÉ</t>
  </si>
  <si>
    <t>0670058Z</t>
  </si>
  <si>
    <t>31 RUE SAINT NICOLAS</t>
  </si>
  <si>
    <t>0670062D</t>
  </si>
  <si>
    <t>12 RUE DU BARRAGE</t>
  </si>
  <si>
    <t>0670065G</t>
  </si>
  <si>
    <t>9 AVENUE DU 23 NOVEMBRE</t>
  </si>
  <si>
    <t>0670066H</t>
  </si>
  <si>
    <t>1 RUE DU BÉARN</t>
  </si>
  <si>
    <t>0670067J</t>
  </si>
  <si>
    <t>18 RUE DES GRIVES</t>
  </si>
  <si>
    <t>0670068K</t>
  </si>
  <si>
    <t>0670076U</t>
  </si>
  <si>
    <t>38 ROUTE DE BETSCHDORF</t>
  </si>
  <si>
    <t>0670078W</t>
  </si>
  <si>
    <t>2 PLACE ALBERT SCHWEITZER</t>
  </si>
  <si>
    <t>0670079X</t>
  </si>
  <si>
    <t>1 PLACE DU CHÂTEAU</t>
  </si>
  <si>
    <t>0670080Y</t>
  </si>
  <si>
    <t>25 PLACE DE BORDEAUX</t>
  </si>
  <si>
    <t>0670081Z</t>
  </si>
  <si>
    <t>1 RUE DES PONTONNIERS</t>
  </si>
  <si>
    <t>0670082A</t>
  </si>
  <si>
    <t>24 RUE HUMANN</t>
  </si>
  <si>
    <t>0670083B</t>
  </si>
  <si>
    <t>7 RUE DE LEICESTER</t>
  </si>
  <si>
    <t>0670084C</t>
  </si>
  <si>
    <t>5 RUE EDMOND LABBÉ</t>
  </si>
  <si>
    <t>0670086E</t>
  </si>
  <si>
    <t>4 RUE SCHOCH</t>
  </si>
  <si>
    <t>0670087F</t>
  </si>
  <si>
    <t>2 RUE EUGÉNIE BRAZIER</t>
  </si>
  <si>
    <t>0670089H</t>
  </si>
  <si>
    <t>2 A RUE DU MARAIS</t>
  </si>
  <si>
    <t>0670105A</t>
  </si>
  <si>
    <t>16 RUE DU POITOU</t>
  </si>
  <si>
    <t>0670107C</t>
  </si>
  <si>
    <t>1 RUE GODOFREDO PEREZ</t>
  </si>
  <si>
    <t>0670114K</t>
  </si>
  <si>
    <t>7 RUE DU LYCÉE</t>
  </si>
  <si>
    <t>0670127Z</t>
  </si>
  <si>
    <t>4 RUE DE L'ACADÉMIE</t>
  </si>
  <si>
    <t>0670129B</t>
  </si>
  <si>
    <t>14 RUE DES BATELIERS</t>
  </si>
  <si>
    <t>0670133F</t>
  </si>
  <si>
    <t>0671455T</t>
  </si>
  <si>
    <t>EREA HENRI EBEL</t>
  </si>
  <si>
    <t>2 RUE DE WICKENFELD</t>
  </si>
  <si>
    <t>0671508A</t>
  </si>
  <si>
    <t>10 RUE OVIDE</t>
  </si>
  <si>
    <t>0671590P</t>
  </si>
  <si>
    <t>50 RUE DU RIETH</t>
  </si>
  <si>
    <t>0671593T</t>
  </si>
  <si>
    <t>68 RUE SAINT ALOÏSE</t>
  </si>
  <si>
    <t>0671594U</t>
  </si>
  <si>
    <t>115 RUE BOECKLIN</t>
  </si>
  <si>
    <t>0671595V</t>
  </si>
  <si>
    <t>14 RUE DU CERF</t>
  </si>
  <si>
    <t>0671596W</t>
  </si>
  <si>
    <t>2 RUE VICTOR HUGO</t>
  </si>
  <si>
    <t>0671597X</t>
  </si>
  <si>
    <t>3 RUE DU GÉNÉRAL DE GAULLE</t>
  </si>
  <si>
    <t>0671598Y</t>
  </si>
  <si>
    <t>13 RUE DE L'ECOLE</t>
  </si>
  <si>
    <t>0671686U</t>
  </si>
  <si>
    <t>4 RUE DU COLLÈGE</t>
  </si>
  <si>
    <t>0671687V</t>
  </si>
  <si>
    <t>5 RUE DU COLLÈGE</t>
  </si>
  <si>
    <t>0671688W</t>
  </si>
  <si>
    <t>8 RUE DES GLACIS</t>
  </si>
  <si>
    <t>0671689X</t>
  </si>
  <si>
    <t>4 RUE DES JARDINS</t>
  </si>
  <si>
    <t>0671690Y</t>
  </si>
  <si>
    <t>31 RUE DU TRAVAIL</t>
  </si>
  <si>
    <t>0671691Z</t>
  </si>
  <si>
    <t>71 RUE DES JÉSUITES</t>
  </si>
  <si>
    <t>0671692A</t>
  </si>
  <si>
    <t>16 RUE LOUIS BRAILLE</t>
  </si>
  <si>
    <t>0671697F</t>
  </si>
  <si>
    <t>149 RUE DU GÉNÉRAL DE GAULLE</t>
  </si>
  <si>
    <t>0671734W</t>
  </si>
  <si>
    <t>22 RUE KLÉBER</t>
  </si>
  <si>
    <t>0671738A</t>
  </si>
  <si>
    <t>4 RUE DES SOEURS</t>
  </si>
  <si>
    <t>0671739B</t>
  </si>
  <si>
    <t>29 ROUTE DE ZITTERSHEIM</t>
  </si>
  <si>
    <t>0671740C</t>
  </si>
  <si>
    <t>ROUTE DE ROMANSWILLER</t>
  </si>
  <si>
    <t>0671741D</t>
  </si>
  <si>
    <t>0671742E</t>
  </si>
  <si>
    <t>4 RUE JACQUES PEIROTES</t>
  </si>
  <si>
    <t>0671822S</t>
  </si>
  <si>
    <t>9 RUE LAMARTINE</t>
  </si>
  <si>
    <t>0671824U</t>
  </si>
  <si>
    <t>0671825V</t>
  </si>
  <si>
    <t>80 AVENUE RACINE</t>
  </si>
  <si>
    <t>0671827X</t>
  </si>
  <si>
    <t>40 RUE DE SELTZ</t>
  </si>
  <si>
    <t>0671828Y</t>
  </si>
  <si>
    <t>13 RUE DU DOCTEUR SCHWEITZER</t>
  </si>
  <si>
    <t>0671907J</t>
  </si>
  <si>
    <t>16 RUE VAN EYCK</t>
  </si>
  <si>
    <t>0671909L</t>
  </si>
  <si>
    <t>70 BOULEVARD D'ANVERS</t>
  </si>
  <si>
    <t>0671911N</t>
  </si>
  <si>
    <t>0671912P</t>
  </si>
  <si>
    <t>12 RUE LOUIS PASTEUR</t>
  </si>
  <si>
    <t>0671915T</t>
  </si>
  <si>
    <t>20 RUE DE LONDRES</t>
  </si>
  <si>
    <t>0671956M</t>
  </si>
  <si>
    <t>5 RUE DU PARC</t>
  </si>
  <si>
    <t>0671958P</t>
  </si>
  <si>
    <t>7 RUE DU GÉNÉRAL FRÈRE</t>
  </si>
  <si>
    <t>0671960S</t>
  </si>
  <si>
    <t>RUE DES SPORTS</t>
  </si>
  <si>
    <t>0671961T</t>
  </si>
  <si>
    <t>14 BIS RUE DE SCHERLENHEIM</t>
  </si>
  <si>
    <t>0671963V</t>
  </si>
  <si>
    <t>31 RUE DE LA CHASSE</t>
  </si>
  <si>
    <t>0671984T</t>
  </si>
  <si>
    <t>RUE DES QUATRE VENTS</t>
  </si>
  <si>
    <t>0671985U</t>
  </si>
  <si>
    <t>2 RUE ALBERT SCHWEITZER</t>
  </si>
  <si>
    <t>0671986V</t>
  </si>
  <si>
    <t>10 RUE SAINTE MARIE</t>
  </si>
  <si>
    <t>0671987W</t>
  </si>
  <si>
    <t>17 RUE POINCARÉ</t>
  </si>
  <si>
    <t>0671989Y</t>
  </si>
  <si>
    <t>2 RUE DU COLLÈGE</t>
  </si>
  <si>
    <t>0672012Y</t>
  </si>
  <si>
    <t>6 RUE DES ALOUETTES</t>
  </si>
  <si>
    <t>0672013Z</t>
  </si>
  <si>
    <t>2 RUE DU CERF</t>
  </si>
  <si>
    <t>0672072N</t>
  </si>
  <si>
    <t>1 RUE ALBERT GERIG</t>
  </si>
  <si>
    <t>0672074R</t>
  </si>
  <si>
    <t>0672076T</t>
  </si>
  <si>
    <t>BOULEVARD KOCH</t>
  </si>
  <si>
    <t>0672128Z</t>
  </si>
  <si>
    <t>0672129A</t>
  </si>
  <si>
    <t>ALLÉE COLETTE BESSON</t>
  </si>
  <si>
    <t>0672130B</t>
  </si>
  <si>
    <t>0672131C</t>
  </si>
  <si>
    <t>0672135G</t>
  </si>
  <si>
    <t>8 RUE DES CIGOGNES</t>
  </si>
  <si>
    <t>0672136H</t>
  </si>
  <si>
    <t>1 RUE DU TOURNOI</t>
  </si>
  <si>
    <t>0672193V</t>
  </si>
  <si>
    <t>4 RUE DE GRIESHEIM SUR SOUFFEL</t>
  </si>
  <si>
    <t>0672194W</t>
  </si>
  <si>
    <t>2 A RUE DES ROSEAUX</t>
  </si>
  <si>
    <t>0672197Z</t>
  </si>
  <si>
    <t>RUE MARIE CURIE</t>
  </si>
  <si>
    <t>0672198A</t>
  </si>
  <si>
    <t>15 RUE LIXENBUHL</t>
  </si>
  <si>
    <t>0672254L</t>
  </si>
  <si>
    <t>RUE DU COLLÈGE</t>
  </si>
  <si>
    <t>0672459J</t>
  </si>
  <si>
    <t>40 BOULEVARD VICTOR HUGO</t>
  </si>
  <si>
    <t>0672534R</t>
  </si>
  <si>
    <t>4 RUE JEAN DE MANDERSCHEID</t>
  </si>
  <si>
    <t>0672604S</t>
  </si>
  <si>
    <t>ALLÉE BLAISE PASCAL</t>
  </si>
  <si>
    <t>0672606U</t>
  </si>
  <si>
    <t>1 PLACE LA ROYALE BUGATTI</t>
  </si>
  <si>
    <t>0672614C</t>
  </si>
  <si>
    <t>2 RUE VINCENT D'INDY</t>
  </si>
  <si>
    <t>0672616E</t>
  </si>
  <si>
    <t>22 RUE LIXENBUHL</t>
  </si>
  <si>
    <t>0672658A</t>
  </si>
  <si>
    <t>RUE DU VIGNOBLE</t>
  </si>
  <si>
    <t>0672677W</t>
  </si>
  <si>
    <t>12 RUE VICTOR SCHOELCHER</t>
  </si>
  <si>
    <t>0672765S</t>
  </si>
  <si>
    <t>1 RUE JEAN ROSTAND</t>
  </si>
  <si>
    <t>0672806L</t>
  </si>
  <si>
    <t>21 AVENUE FRANÇOIS MITTERRAND</t>
  </si>
  <si>
    <t>0672896J</t>
  </si>
  <si>
    <t>RUE DU STADE</t>
  </si>
  <si>
    <t>0673079H</t>
  </si>
  <si>
    <t>2 RUE PETER SCHWARBER</t>
  </si>
  <si>
    <t>0680021D</t>
  </si>
  <si>
    <t>79 RUE DES VOSGES</t>
  </si>
  <si>
    <t>67230 BENFELD</t>
  </si>
  <si>
    <t>67800 BISCHHEIM</t>
  </si>
  <si>
    <t>67240 BISCHWILLER</t>
  </si>
  <si>
    <t>67330 BOUXWILLER</t>
  </si>
  <si>
    <t>67170 BRUMATH</t>
  </si>
  <si>
    <t>67320 DRULINGEN</t>
  </si>
  <si>
    <t>67201 ECKBOLSHEIM</t>
  </si>
  <si>
    <t>67150 ERSTEIN</t>
  </si>
  <si>
    <t>67500 HAGUENAU</t>
  </si>
  <si>
    <t>67340 INGWILLER</t>
  </si>
  <si>
    <t>67120 MOLSHEIM</t>
  </si>
  <si>
    <t>67260 SARRE-UNION</t>
  </si>
  <si>
    <t>67700 SAVERNE</t>
  </si>
  <si>
    <t>67300 SCHILTIGHEIM</t>
  </si>
  <si>
    <t>67130 SCHIRMECK</t>
  </si>
  <si>
    <t>67620 SOUFFLENHEIM</t>
  </si>
  <si>
    <t>67000 STRASBOURG</t>
  </si>
  <si>
    <t>67400 ILLKIRCH-GRAFFENSTADEN</t>
  </si>
  <si>
    <t>67100 STRASBOURG</t>
  </si>
  <si>
    <t>67370  TRUCHTERSHEIM</t>
  </si>
  <si>
    <t>67160 WISSEMBOURG</t>
  </si>
  <si>
    <t>67200 STRASBOURG</t>
  </si>
  <si>
    <t>67110 REICHSHOFFEN</t>
  </si>
  <si>
    <t>67360 WOERTH</t>
  </si>
  <si>
    <t>67470 SELTZ</t>
  </si>
  <si>
    <t>67350  VAL-DE-MODER</t>
  </si>
  <si>
    <t>67204 ACHENHEIM</t>
  </si>
  <si>
    <t>67630 LAUTERBOURG</t>
  </si>
  <si>
    <t>67610 LA WANTZENAU</t>
  </si>
  <si>
    <t>67380 LINGOLSHEIM</t>
  </si>
  <si>
    <t>67130 LA BROQUE</t>
  </si>
  <si>
    <t>67110 NIEDERBRONN-LES-BAINS</t>
  </si>
  <si>
    <t>67290 WINGEN-SUR-MODER</t>
  </si>
  <si>
    <t>67430 DIEMERINGEN</t>
  </si>
  <si>
    <t>67118 GEISPOLSHEIM</t>
  </si>
  <si>
    <t>67250 SOULTZ-SOUS-FORETS</t>
  </si>
  <si>
    <t>67190 MUTZIG</t>
  </si>
  <si>
    <t>67850 HERRLISHEIM</t>
  </si>
  <si>
    <t>67580 MERTZWILLER</t>
  </si>
  <si>
    <t>67590 SCHWEIGHOUSE-SUR-MODER</t>
  </si>
  <si>
    <t>67270 HOCHFELDEN</t>
  </si>
  <si>
    <t>67860 RHINAU</t>
  </si>
  <si>
    <t>67440 MARMOUTIER</t>
  </si>
  <si>
    <t>67520 MARLENHEIM</t>
  </si>
  <si>
    <t>67720 HOERDT</t>
  </si>
  <si>
    <t>67450 MUNDOLSHEIM</t>
  </si>
  <si>
    <t>67540 OSTWALD</t>
  </si>
  <si>
    <t>67410 DRUSENHEIM</t>
  </si>
  <si>
    <t>67150 GERSTHEIM</t>
  </si>
  <si>
    <t>67370 PFULGRIESHEIM</t>
  </si>
  <si>
    <t>67490 DETTWILLER</t>
  </si>
  <si>
    <t>67460 SOUFFELWEYERSHEIM</t>
  </si>
  <si>
    <t>67550  VENDENHEIM</t>
  </si>
  <si>
    <t>67120  DUTTLENHEIM</t>
  </si>
  <si>
    <t>68110 ILLZACH</t>
  </si>
  <si>
    <t>RNE</t>
  </si>
  <si>
    <t>ADRESSE</t>
  </si>
  <si>
    <t>67114 ESCHAU</t>
  </si>
  <si>
    <t>67310 WASSELONNE</t>
  </si>
  <si>
    <t>CLG ROBERT SCHUMAN</t>
  </si>
  <si>
    <t>LYC ANDRE MAUROIS</t>
  </si>
  <si>
    <t>LYC PHILIPPE-CHARLES GOULDEN</t>
  </si>
  <si>
    <t>LYC ADRIEN ZELLER</t>
  </si>
  <si>
    <t>CLG DES RACINES ET DES AILES</t>
  </si>
  <si>
    <t>CLG KATIA ET MAURICE KRAFFT</t>
  </si>
  <si>
    <t>CLG ROMAIN ROLLAND</t>
  </si>
  <si>
    <t>LYC ROBERT SCHUMAN</t>
  </si>
  <si>
    <t>LYC ANDRE SIEGFRIED</t>
  </si>
  <si>
    <t>CLG OLYMPE DE GOUGES</t>
  </si>
  <si>
    <t>LYC HENRI MECK</t>
  </si>
  <si>
    <t>LYC CAMILLE SCHNEIDER</t>
  </si>
  <si>
    <t>CLG PIERRE CLAUDE</t>
  </si>
  <si>
    <t>LYC GENERAL LECLERC</t>
  </si>
  <si>
    <t>LYC JULES VERNE</t>
  </si>
  <si>
    <t>LYC ARISTIDE BRIAND</t>
  </si>
  <si>
    <t>CLG LECLERC</t>
  </si>
  <si>
    <t>CLG ROUGET DE LISLE</t>
  </si>
  <si>
    <t>LYC HAUTE-BRUCHE</t>
  </si>
  <si>
    <t>CLG HAUTE-BRUCHE</t>
  </si>
  <si>
    <t>CLG ALBERT CAMUS</t>
  </si>
  <si>
    <t>LYC JEAN MONNET</t>
  </si>
  <si>
    <t>LYC FUSTEL DE COULANGES</t>
  </si>
  <si>
    <t>LYC JEAN-BAPTISTE KLEBER</t>
  </si>
  <si>
    <t>LYC DES PONTONNIERS</t>
  </si>
  <si>
    <t>LYC LOUIS PASTEUR</t>
  </si>
  <si>
    <t>LYC MARIE CURIE</t>
  </si>
  <si>
    <t>LYC JEAN ROSTAND</t>
  </si>
  <si>
    <t>LYC RENE CASSIN</t>
  </si>
  <si>
    <t>LYC ALEXANDRE DUMAS</t>
  </si>
  <si>
    <t>LYC EMILE MATHIS</t>
  </si>
  <si>
    <t>CLG LEZAY MARNESIA</t>
  </si>
  <si>
    <t>CLG KOCHERSBERG</t>
  </si>
  <si>
    <t>LYC STANISLAS</t>
  </si>
  <si>
    <t>LYC JEAN-FREDERIC OBERLIN</t>
  </si>
  <si>
    <t>LYC JEAN GEILER</t>
  </si>
  <si>
    <t>CLG KLEBER</t>
  </si>
  <si>
    <t>CLG JACQUES TWINGER</t>
  </si>
  <si>
    <t>CLG SOPHIE GERMAIN</t>
  </si>
  <si>
    <t>CLG LOUISE WEISS</t>
  </si>
  <si>
    <t>CLG JULES HOFFMANN</t>
  </si>
  <si>
    <t>CLG FRANCOISE DOLTO</t>
  </si>
  <si>
    <t>CLG MARECHAL DE MAC MAHON</t>
  </si>
  <si>
    <t>CLG CHARLES DE GAULLE</t>
  </si>
  <si>
    <t>CLG VAL DE MODER</t>
  </si>
  <si>
    <t>CLG PAUL WERNERT</t>
  </si>
  <si>
    <t>CLG SEBASTIEN BRANT</t>
  </si>
  <si>
    <t>CLG GEORGES HOLDERITH</t>
  </si>
  <si>
    <t>CLG ANDRE MALRAUX</t>
  </si>
  <si>
    <t>CLG MAXIME ALEXANDRE</t>
  </si>
  <si>
    <t>CLG STOCKFELD</t>
  </si>
  <si>
    <t>CLG SOLIGNAC</t>
  </si>
  <si>
    <t>CLG FRISON ROCHE</t>
  </si>
  <si>
    <t>CLG CHARLES MUNCH</t>
  </si>
  <si>
    <t>CLG SUZANNE LALIQUE-HAVILAND</t>
  </si>
  <si>
    <t>CLG MARCEL PAGNOL</t>
  </si>
  <si>
    <t>CLG DE L'EICHEL</t>
  </si>
  <si>
    <t>CLG CAROLINE AIGLE</t>
  </si>
  <si>
    <t>CLG LAMARTINE</t>
  </si>
  <si>
    <t>CLG JEAN DE LA FONTAINE</t>
  </si>
  <si>
    <t>CLG FRANCOIS TRUFFAUT</t>
  </si>
  <si>
    <t>CLG DE L'OUTRE FORET</t>
  </si>
  <si>
    <t>CLG LOUIS ARBOGAST</t>
  </si>
  <si>
    <t>CLG HANS ARP</t>
  </si>
  <si>
    <t>CLG INTERNATIONAL VAUBAN</t>
  </si>
  <si>
    <t>CLG SIMONE VEIL</t>
  </si>
  <si>
    <t>CLG JACQUES TATI</t>
  </si>
  <si>
    <t>CLG INTERNATIONAL DE L'ESPLANADE</t>
  </si>
  <si>
    <t>CLG DU PARC</t>
  </si>
  <si>
    <t>CLG FOCH</t>
  </si>
  <si>
    <t>CLG DU BOIS FLEURI</t>
  </si>
  <si>
    <t>CLG GUSTAVE DORE</t>
  </si>
  <si>
    <t>CLG DES DEUX RIVES</t>
  </si>
  <si>
    <t>CLG OTFRIED</t>
  </si>
  <si>
    <t>CLG LEONARD DE VINCI</t>
  </si>
  <si>
    <t>CLG LES SOURCES</t>
  </si>
  <si>
    <t>CLG POINCARE</t>
  </si>
  <si>
    <t>CLG GREGOIRE DE TOURS</t>
  </si>
  <si>
    <t>CLG BALDUNG GRIEN</t>
  </si>
  <si>
    <t>CLG PAUL-EMILE VICTOR</t>
  </si>
  <si>
    <t>CLG MARTIN SCHONGAUER</t>
  </si>
  <si>
    <t>CLG DU RHIN</t>
  </si>
  <si>
    <t>CLG DU BASTBERG</t>
  </si>
  <si>
    <t>CLG JEAN MONNET</t>
  </si>
  <si>
    <t>CLG LOUIS PASTEUR</t>
  </si>
  <si>
    <t>CLG ANDRE MAUROIS</t>
  </si>
  <si>
    <t>CLG HENRI MECK</t>
  </si>
  <si>
    <t>CLG LES CIGOGNES</t>
  </si>
  <si>
    <t>CLG DE LA SOUFFEL</t>
  </si>
  <si>
    <t>CLG NELSON MANDELA</t>
  </si>
  <si>
    <t>CLG TOMI UNGERER</t>
  </si>
  <si>
    <t>LYC LE CORBUSIER</t>
  </si>
  <si>
    <t>CLG LES SEPT ARPENTS</t>
  </si>
  <si>
    <t>CLG ERASME</t>
  </si>
  <si>
    <t>LYC HAUT-BARR</t>
  </si>
  <si>
    <t>LYC MARC BLOCH</t>
  </si>
  <si>
    <t>CLG REMBRANDT BUGATTI</t>
  </si>
  <si>
    <t>LYC GEORGES IMBERT</t>
  </si>
  <si>
    <t>LYC GUTENBERG</t>
  </si>
  <si>
    <t>CLG LA PIERRE POLIE</t>
  </si>
  <si>
    <t>LYC MARGUERITE YOURCENAR</t>
  </si>
  <si>
    <t>CLG GALILEE</t>
  </si>
  <si>
    <t>LYC MARCEL RUDLOFF</t>
  </si>
  <si>
    <t>CLG NICOLAS COPERNIC</t>
  </si>
  <si>
    <t>CLG ECOLE EUROPEENNE</t>
  </si>
  <si>
    <t>CLG JULES VERNE</t>
  </si>
  <si>
    <t>EPLE</t>
  </si>
  <si>
    <t>CP VILLE</t>
  </si>
  <si>
    <t>SIRET</t>
  </si>
  <si>
    <t>RNE :</t>
  </si>
  <si>
    <t>ADRESSE :</t>
  </si>
  <si>
    <t>CP + VILLE :</t>
  </si>
  <si>
    <t>NOM DU CORRESPONDANT AED :</t>
  </si>
  <si>
    <t>SIRET :</t>
  </si>
  <si>
    <t xml:space="preserve">PAYE </t>
  </si>
  <si>
    <t>DATE LIMITE</t>
  </si>
  <si>
    <t>(4) Joindre obligatoirement les justificatifs, cocher la/les case(s) concernée(s), si 2 lignes pour le salarié ne suffit pas, en rajouter</t>
  </si>
  <si>
    <t>(6) Rupture de contrat, préciser le motif (liste déroulante) et la date du dernier jour travaillé dans la case observations</t>
  </si>
  <si>
    <t>(3) Date de fin prévisionnelle du contrat</t>
  </si>
  <si>
    <t>Fin de période d'essai employeur</t>
  </si>
  <si>
    <t>Fin de période d'essai salarié</t>
  </si>
  <si>
    <t>Fin de CDD</t>
  </si>
  <si>
    <t>Démission</t>
  </si>
  <si>
    <t>Licenciement</t>
  </si>
  <si>
    <t>Autre (à préciser)</t>
  </si>
  <si>
    <t>MOTIF FIN</t>
  </si>
  <si>
    <t>STATUT</t>
  </si>
  <si>
    <r>
      <t xml:space="preserve">Chaque gestionnaire de paie doit être contacté via l'adresse </t>
    </r>
    <r>
      <rPr>
        <b/>
        <sz val="11"/>
        <color theme="3" tint="0.39997558519241921"/>
        <rFont val="Arial"/>
        <family val="2"/>
      </rPr>
      <t xml:space="preserve">mutualisateur.kleber.strasbourg@ac-strasbourg.fr
</t>
    </r>
    <r>
      <rPr>
        <sz val="11"/>
        <rFont val="Arial"/>
        <family val="2"/>
      </rPr>
      <t>L'utilisation d'une adresse mutualisée pour contacter les gestionnaires de paie offre de nombreux avantages :
- Centralisation des communications pour une gestion efficace des requêtes.
- Facilité d'accès avec une seule adresse pour les collaborateurs internes et externes.
- Maintien d'une excellente continuité de service en cas d'absence d'un gestionnaire.
- Favorise la collaboration et le partage des connaissances au sein de l'équipe.
- Permet un suivi clair des demandes et des dossiers en cours.
- Offre une souplesse organisationnelle pour faire face aux fluctuations d'activité.</t>
    </r>
  </si>
  <si>
    <t>NOM DU CHEF D'ÉTABLISSEMENT :</t>
  </si>
  <si>
    <t>TÉLÉPHONE (si possible, ligne directe) :</t>
  </si>
  <si>
    <t>PRÉNOM</t>
  </si>
  <si>
    <t>QUOTITÉ DE TRAVAIL</t>
  </si>
  <si>
    <t>DURÉE</t>
  </si>
  <si>
    <t>Établi et certifié extact le :</t>
  </si>
  <si>
    <t>(2) Date de début du contrat de l'année scolaire en cours</t>
  </si>
  <si>
    <t>cf. fiche de paie</t>
  </si>
  <si>
    <t>MATRICULE</t>
  </si>
  <si>
    <t>NOM USUEL</t>
  </si>
  <si>
    <r>
      <t xml:space="preserve">MOTIFS DES ABSENCES </t>
    </r>
    <r>
      <rPr>
        <sz val="11"/>
        <rFont val="Arial"/>
        <family val="2"/>
      </rPr>
      <t xml:space="preserve">(cocher la case correspondante) </t>
    </r>
    <r>
      <rPr>
        <b/>
        <sz val="11"/>
        <rFont val="Arial"/>
        <family val="2"/>
      </rPr>
      <t>(4)</t>
    </r>
  </si>
  <si>
    <t>(5) Préciser l'objet de l'absence et si elle est avec ou sans retenue de salaire en observations</t>
  </si>
  <si>
    <t>Licenciement pour motif disciplinaire</t>
  </si>
  <si>
    <t>Cessation de plein droit du contrat</t>
  </si>
  <si>
    <t>DATE PAIE</t>
  </si>
  <si>
    <t>(1) AED ou AED PREPRO</t>
  </si>
  <si>
    <t>Service mutualisateur des paies</t>
  </si>
  <si>
    <r>
      <rPr>
        <sz val="12"/>
        <rFont val="Arial"/>
        <family val="2"/>
      </rPr>
      <t xml:space="preserve">STATUT </t>
    </r>
    <r>
      <rPr>
        <b/>
        <sz val="11"/>
        <rFont val="Arial"/>
        <family val="2"/>
      </rPr>
      <t>(1)</t>
    </r>
  </si>
  <si>
    <r>
      <t xml:space="preserve">DATE DE DÉBUT DE CONTRAT </t>
    </r>
    <r>
      <rPr>
        <b/>
        <sz val="11"/>
        <rFont val="Arial"/>
        <family val="2"/>
      </rPr>
      <t>(2)</t>
    </r>
  </si>
  <si>
    <r>
      <t>DATE DE FIN DE CONTRAT</t>
    </r>
    <r>
      <rPr>
        <b/>
        <sz val="12"/>
        <rFont val="Arial"/>
        <family val="2"/>
      </rPr>
      <t xml:space="preserve"> </t>
    </r>
    <r>
      <rPr>
        <b/>
        <sz val="11"/>
        <rFont val="Arial"/>
        <family val="2"/>
      </rPr>
      <t>(3)</t>
    </r>
  </si>
  <si>
    <r>
      <t xml:space="preserve">ABSENCES </t>
    </r>
    <r>
      <rPr>
        <b/>
        <sz val="11"/>
        <rFont val="Arial"/>
        <family val="2"/>
      </rPr>
      <t>(4)</t>
    </r>
  </si>
  <si>
    <r>
      <t xml:space="preserve">Autre </t>
    </r>
    <r>
      <rPr>
        <b/>
        <sz val="11"/>
        <rFont val="Arial"/>
        <family val="2"/>
      </rPr>
      <t>(5)</t>
    </r>
  </si>
  <si>
    <r>
      <t xml:space="preserve">MOTIF FIN DE CONTRAT </t>
    </r>
    <r>
      <rPr>
        <b/>
        <sz val="11"/>
        <rFont val="Arial"/>
        <family val="2"/>
      </rPr>
      <t>(6)</t>
    </r>
  </si>
  <si>
    <r>
      <t xml:space="preserve">trier par ordre </t>
    </r>
    <r>
      <rPr>
        <i/>
        <u val="double"/>
        <sz val="10"/>
        <rFont val="Arial"/>
        <family val="2"/>
      </rPr>
      <t>alphabétique</t>
    </r>
  </si>
  <si>
    <t>Signature obligatoire du chef détablissement et cachet :</t>
  </si>
  <si>
    <t>ÉTAT DE PRÉSENCE DES ASSISTANTS D'ÉDUCATION</t>
  </si>
  <si>
    <t>à faire signer par le chef d’établissement et à transmettre impérativement par courriel au service mutualisateur avant le :</t>
  </si>
  <si>
    <t>Classification</t>
  </si>
  <si>
    <t>REP</t>
  </si>
  <si>
    <t>REP+</t>
  </si>
  <si>
    <t>Garde d'enfant</t>
  </si>
  <si>
    <t>Acc. de
travail</t>
  </si>
  <si>
    <t>Congé patho.</t>
  </si>
  <si>
    <t>Maladie ordinaire</t>
  </si>
  <si>
    <t>pour la paie de :</t>
  </si>
  <si>
    <t>CLG ALICE DAUL</t>
  </si>
  <si>
    <t>CLG MARCEL WEINUM</t>
  </si>
  <si>
    <t>Version</t>
  </si>
  <si>
    <t>Date</t>
  </si>
  <si>
    <t>MAJ</t>
  </si>
  <si>
    <t>25.09</t>
  </si>
  <si>
    <t>25.08</t>
  </si>
  <si>
    <t>Gestionnaires de paie en charge de l'EPLE :</t>
  </si>
  <si>
    <t>Mme Roxane HECKEL / Mme Sylvie PERRON</t>
  </si>
  <si>
    <t>- Modification du nom du collège Alice Daul
- Modification du nom du collège Marcel Weinum
- Supression de deux établissements
- Modification de la date limite pour la paie d'avril 2026
- Modification du nom des gestionnaires de paie</t>
  </si>
  <si>
    <t>- Ajout des dates limites de réception des états de présence pour l'année scolaire 2025-2026
- Ajout des dates prévisionnelles des virements bancaires pour l'année scolaire 2025-2026
- Ajout de la classification REP/REP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</si>
</sst>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800]dddd\,\ mmmm\ dd\,\ yyyy"/>
    <numFmt numFmtId="165" formatCode="###\ ###\ ###\ #####"/>
    <numFmt numFmtId="166" formatCode="[$-40C]mmmm\-yy;@"/>
    <numFmt numFmtId="167" formatCode="000\ 00\ 00"/>
    <numFmt numFmtId="168" formatCode="0#&quot; &quot;##&quot; &quot;##&quot; &quot;##&quot; &quot;##"/>
  </numFmts>
  <fonts count="20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i/>
      <sz val="11"/>
      <name val="Arial"/>
      <family val="2"/>
    </font>
    <font>
      <b/>
      <sz val="26"/>
      <name val="Arial"/>
      <family val="2"/>
    </font>
    <font>
      <b/>
      <sz val="11"/>
      <color rgb="FFC00000"/>
      <name val="Arial"/>
      <family val="2"/>
    </font>
    <font>
      <b/>
      <sz val="11"/>
      <color theme="3" tint="0.39997558519241921"/>
      <name val="Arial"/>
      <family val="2"/>
    </font>
    <font>
      <i/>
      <sz val="10"/>
      <color theme="0" tint="-0.34998626667073579"/>
      <name val="Arial"/>
      <family val="2"/>
    </font>
    <font>
      <sz val="12"/>
      <color indexed="8"/>
      <name val="Arial"/>
      <family val="2"/>
    </font>
    <font>
      <sz val="12"/>
      <name val="Wingdings 2"/>
      <family val="1"/>
      <charset val="2"/>
    </font>
    <font>
      <sz val="9.5"/>
      <name val="Arial"/>
      <family val="2"/>
    </font>
    <font>
      <i/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 vertical="top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0" fontId="7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165" fontId="6" fillId="0" borderId="0" xfId="0" applyNumberFormat="1" applyFont="1" applyFill="1" applyAlignment="1" applyProtection="1">
      <alignment horizontal="left" vertic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168" fontId="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14" fontId="0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top" wrapText="1"/>
    </xf>
    <xf numFmtId="167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/>
      <protection locked="0"/>
    </xf>
    <xf numFmtId="14" fontId="4" fillId="0" borderId="3" xfId="0" applyNumberFormat="1" applyFont="1" applyFill="1" applyBorder="1" applyAlignment="1" applyProtection="1">
      <alignment horizontal="center" vertical="center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166" fontId="10" fillId="2" borderId="2" xfId="0" applyNumberFormat="1" applyFont="1" applyFill="1" applyBorder="1" applyAlignment="1" applyProtection="1">
      <alignment horizontal="center" vertical="center"/>
      <protection locked="0"/>
    </xf>
    <xf numFmtId="166" fontId="10" fillId="2" borderId="7" xfId="0" applyNumberFormat="1" applyFont="1" applyFill="1" applyBorder="1" applyAlignment="1" applyProtection="1">
      <alignment horizontal="center" vertical="center"/>
      <protection locked="0"/>
    </xf>
    <xf numFmtId="16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justify" vertical="center" wrapText="1"/>
      <protection locked="0"/>
    </xf>
    <xf numFmtId="0" fontId="6" fillId="0" borderId="8" xfId="0" applyFont="1" applyFill="1" applyBorder="1" applyAlignment="1" applyProtection="1">
      <alignment horizontal="justify" vertical="center" wrapText="1"/>
      <protection locked="0"/>
    </xf>
    <xf numFmtId="164" fontId="3" fillId="0" borderId="9" xfId="0" applyNumberFormat="1" applyFont="1" applyFill="1" applyBorder="1" applyAlignment="1" applyProtection="1">
      <alignment horizontal="center" vertical="center"/>
    </xf>
    <xf numFmtId="164" fontId="3" fillId="0" borderId="10" xfId="0" applyNumberFormat="1" applyFont="1" applyFill="1" applyBorder="1" applyAlignment="1" applyProtection="1">
      <alignment horizontal="center" vertical="center"/>
    </xf>
    <xf numFmtId="164" fontId="3" fillId="0" borderId="11" xfId="0" applyNumberFormat="1" applyFont="1" applyFill="1" applyBorder="1" applyAlignment="1" applyProtection="1">
      <alignment horizontal="center" vertical="center"/>
    </xf>
    <xf numFmtId="164" fontId="3" fillId="0" borderId="12" xfId="0" applyNumberFormat="1" applyFont="1" applyFill="1" applyBorder="1" applyAlignment="1" applyProtection="1">
      <alignment horizontal="center" vertical="center"/>
    </xf>
    <xf numFmtId="164" fontId="3" fillId="0" borderId="13" xfId="0" applyNumberFormat="1" applyFont="1" applyFill="1" applyBorder="1" applyAlignment="1" applyProtection="1">
      <alignment horizontal="center" vertical="center"/>
    </xf>
    <xf numFmtId="164" fontId="3" fillId="0" borderId="14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7" xfId="0" applyFont="1" applyFill="1" applyBorder="1" applyAlignment="1" applyProtection="1">
      <alignment horizontal="center" vertical="center" wrapText="1" shrinkToFit="1"/>
      <protection locked="0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8">
    <dxf>
      <numFmt numFmtId="166" formatCode="[$-40C]mmmm\-yy;@"/>
    </dxf>
    <dxf>
      <numFmt numFmtId="166" formatCode="[$-40C]mmmm\-yy;@"/>
    </dxf>
    <dxf>
      <numFmt numFmtId="164" formatCode="[$-F800]dddd\,\ mmmm\ dd\,\ yyyy"/>
      <alignment horizontal="center" vertical="bottom" textRotation="0" wrapText="0" indent="0" justifyLastLine="0" shrinkToFit="0" readingOrder="0"/>
    </dxf>
    <dxf>
      <numFmt numFmtId="164" formatCode="[$-F800]dddd\,\ mmmm\ dd\,\ yyyy"/>
      <alignment horizontal="center" vertical="bottom" textRotation="0" wrapText="0" indent="0" justifyLastLine="0" shrinkToFit="0" readingOrder="0"/>
    </dxf>
    <dxf>
      <numFmt numFmtId="166" formatCode="[$-40C]mmmm\-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###\ ###\ ###\ #####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30" formatCode="@"/>
      <alignment horizontal="general" vertical="top" textRotation="0" wrapText="1" indent="0" justifyLastLine="0" shrinkToFit="0" readingOrder="0"/>
    </dxf>
    <dxf>
      <numFmt numFmtId="19" formatCode="dd/mm/yyyy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1114425</xdr:colOff>
      <xdr:row>13</xdr:row>
      <xdr:rowOff>123826</xdr:rowOff>
    </xdr:from>
    <xdr:to>
      <xdr:col>2</xdr:col>
      <xdr:colOff>2076451</xdr:colOff>
      <xdr:row>31</xdr:row>
      <xdr:rowOff>104776</xdr:rowOff>
    </xdr:to>
    <xdr:sp macro="" textlink="">
      <xdr:nvSpPr>
        <xdr:cNvPr id="3" name="Flèche vers le bas 2"/>
        <xdr:cNvSpPr/>
      </xdr:nvSpPr>
      <xdr:spPr>
        <a:xfrm>
          <a:off x="2638425" y="4362451"/>
          <a:ext cx="962026" cy="2895600"/>
        </a:xfrm>
        <a:prstGeom prst="downArrow">
          <a:avLst>
            <a:gd name="adj1" fmla="val 100000"/>
            <a:gd name="adj2" fmla="val 50000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id="5" name="MAJ" displayName="MAJ" ref="A1:C3" totalsRowShown="0" dataDxfId="17">
  <autoFilter ref="A1:C3"/>
  <tableColumns count="3">
    <tableColumn id="1" name="Version" dataDxfId="16"/>
    <tableColumn id="2" name="Date" dataDxfId="15"/>
    <tableColumn id="3" name="MAJ" dataDxfId="14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1" name="LISTE_EPLE" displayName="LISTE_EPLE" ref="A4:F115" totalsRowShown="0" headerRowDxfId="13" dataDxfId="12">
  <autoFilter ref="A4:F115"/>
  <sortState ref="A6:G114">
    <sortCondition ref="A1:A114"/>
  </sortState>
  <tableColumns count="6">
    <tableColumn id="1" name="RNE" dataDxfId="11"/>
    <tableColumn id="3" name="EPLE" dataDxfId="10"/>
    <tableColumn id="4" name="ADRESSE" dataDxfId="9"/>
    <tableColumn id="5" name="CP VILLE" dataDxfId="8"/>
    <tableColumn id="6" name="SIRET" dataDxfId="7"/>
    <tableColumn id="2" name="Classification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CalendrierPaie" displayName="CalendrierPaie" ref="H4:J16" totalsRowShown="0" dataDxfId="5">
  <autoFilter ref="H4:J16"/>
  <tableColumns count="3">
    <tableColumn id="1" name="PAYE " dataDxfId="4"/>
    <tableColumn id="2" name="DATE LIMITE" dataDxfId="3"/>
    <tableColumn id="3" name="DATE PAIE" dataDxfId="2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id="3" name="StatutAED" displayName="StatutAED" ref="L4:L6" totalsRowShown="0" headerRowDxfId="1">
  <autoFilter ref="L4:L6">
    <filterColumn colId="0" hiddenButton="1"/>
  </autoFilter>
  <tableColumns count="1">
    <tableColumn id="1" name="STATUT" dataDxfId="0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id="4" name="MotifFin" displayName="MotifFin" ref="N4:N12" totalsRowShown="0">
  <autoFilter ref="N4:N12"/>
  <tableColumns count="1">
    <tableColumn id="1" name="MOTIF FIN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3"/>
  <sheetViews>
    <sheetView workbookViewId="0">
      <selection activeCell="C3" sqref="C3"/>
    </sheetView>
  </sheetViews>
  <sheetFormatPr baseColWidth="10" defaultRowHeight="12.75" x14ac:dyDescent="0.2"/>
  <cols>
    <col min="3" max="3" width="90.28515625" customWidth="1"/>
  </cols>
  <sheetData>
    <row r="1" spans="1:3" x14ac:dyDescent="0.2">
      <c r="A1" t="s">
        <v>448</v>
      </c>
      <c r="B1" t="s">
        <v>449</v>
      </c>
      <c r="C1" t="s">
        <v>450</v>
      </c>
    </row>
    <row r="2" spans="1:3" ht="96.75" customHeight="1" x14ac:dyDescent="0.2">
      <c r="A2" s="31" t="s">
        <v>452</v>
      </c>
      <c r="B2" s="32">
        <v>45897</v>
      </c>
      <c r="C2" s="33" t="s">
        <v>456</v>
      </c>
    </row>
    <row r="3" spans="1:3" ht="96.75" customHeight="1" x14ac:dyDescent="0.2">
      <c r="A3" s="31" t="s">
        <v>451</v>
      </c>
      <c r="B3" s="32">
        <v>45911</v>
      </c>
      <c r="C3" s="33" t="s">
        <v>455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115"/>
  <sheetViews>
    <sheetView workbookViewId="0">
      <selection activeCell="I12" sqref="I12"/>
    </sheetView>
  </sheetViews>
  <sheetFormatPr baseColWidth="10" defaultRowHeight="12.75" x14ac:dyDescent="0.2"/>
  <cols>
    <col min="1" max="1" width="9.85546875" style="1" bestFit="1" customWidth="1"/>
    <col min="2" max="2" width="36.42578125" style="1" bestFit="1" customWidth="1"/>
    <col min="3" max="3" width="35.5703125" style="1" bestFit="1" customWidth="1"/>
    <col min="4" max="4" width="25.42578125" style="1" customWidth="1"/>
    <col min="5" max="5" width="16.85546875" style="2" bestFit="1" customWidth="1"/>
    <col min="6" max="6" width="16.85546875" style="2" customWidth="1"/>
    <col min="7" max="7" width="4.28515625" customWidth="1"/>
    <col min="8" max="8" width="13.28515625" style="3" bestFit="1" customWidth="1"/>
    <col min="9" max="9" width="24.85546875" style="4" bestFit="1" customWidth="1"/>
    <col min="10" max="10" width="24.85546875" style="4" customWidth="1"/>
    <col min="11" max="11" width="4.28515625" customWidth="1"/>
    <col min="12" max="12" width="13.28515625" bestFit="1" customWidth="1"/>
    <col min="13" max="13" width="4.28515625" customWidth="1"/>
    <col min="14" max="14" width="53.5703125" bestFit="1" customWidth="1"/>
  </cols>
  <sheetData>
    <row r="1" spans="1:14" ht="50.25" customHeight="1" x14ac:dyDescent="0.2">
      <c r="A1" s="58" t="s">
        <v>410</v>
      </c>
      <c r="B1" s="58"/>
      <c r="C1" s="58"/>
      <c r="D1" s="58"/>
      <c r="E1" s="58"/>
      <c r="F1" s="58"/>
    </row>
    <row r="2" spans="1:14" ht="50.25" customHeight="1" x14ac:dyDescent="0.2">
      <c r="A2" s="58"/>
      <c r="B2" s="58"/>
      <c r="C2" s="58"/>
      <c r="D2" s="58"/>
      <c r="E2" s="58"/>
      <c r="F2" s="58"/>
    </row>
    <row r="3" spans="1:14" ht="50.25" customHeight="1" x14ac:dyDescent="0.2">
      <c r="A3" s="58"/>
      <c r="B3" s="58"/>
      <c r="C3" s="58"/>
      <c r="D3" s="58"/>
      <c r="E3" s="58"/>
      <c r="F3" s="58"/>
    </row>
    <row r="4" spans="1:14" x14ac:dyDescent="0.2">
      <c r="A4" s="1" t="s">
        <v>279</v>
      </c>
      <c r="B4" s="1" t="s">
        <v>389</v>
      </c>
      <c r="C4" s="1" t="s">
        <v>280</v>
      </c>
      <c r="D4" s="1" t="s">
        <v>390</v>
      </c>
      <c r="E4" s="2" t="s">
        <v>391</v>
      </c>
      <c r="F4" s="2" t="s">
        <v>438</v>
      </c>
      <c r="H4" s="5" t="s">
        <v>397</v>
      </c>
      <c r="I4" s="6" t="s">
        <v>398</v>
      </c>
      <c r="J4" s="6" t="s">
        <v>425</v>
      </c>
      <c r="L4" s="3" t="s">
        <v>409</v>
      </c>
      <c r="N4" t="s">
        <v>408</v>
      </c>
    </row>
    <row r="5" spans="1:14" x14ac:dyDescent="0.2">
      <c r="A5" s="1" t="s">
        <v>10</v>
      </c>
      <c r="B5" s="1" t="s">
        <v>283</v>
      </c>
      <c r="C5" s="1" t="s">
        <v>11</v>
      </c>
      <c r="D5" s="1" t="s">
        <v>224</v>
      </c>
      <c r="E5" s="2">
        <v>19670003300018</v>
      </c>
      <c r="H5" s="5">
        <v>45901</v>
      </c>
      <c r="I5" s="6">
        <v>45911</v>
      </c>
      <c r="J5" s="6">
        <v>45926</v>
      </c>
      <c r="L5" s="3" t="s">
        <v>7</v>
      </c>
      <c r="N5" t="s">
        <v>405</v>
      </c>
    </row>
    <row r="6" spans="1:14" x14ac:dyDescent="0.2">
      <c r="A6" s="1" t="s">
        <v>12</v>
      </c>
      <c r="B6" s="1" t="s">
        <v>446</v>
      </c>
      <c r="C6" s="1" t="s">
        <v>13</v>
      </c>
      <c r="D6" s="1" t="s">
        <v>225</v>
      </c>
      <c r="E6" s="2">
        <v>19670004100011</v>
      </c>
      <c r="H6" s="5">
        <v>45931</v>
      </c>
      <c r="I6" s="6">
        <v>45937</v>
      </c>
      <c r="J6" s="6">
        <v>45959</v>
      </c>
      <c r="L6" s="3" t="s">
        <v>9</v>
      </c>
      <c r="N6" t="s">
        <v>402</v>
      </c>
    </row>
    <row r="7" spans="1:14" x14ac:dyDescent="0.2">
      <c r="A7" s="1" t="s">
        <v>14</v>
      </c>
      <c r="B7" s="1" t="s">
        <v>284</v>
      </c>
      <c r="C7" s="1" t="s">
        <v>15</v>
      </c>
      <c r="D7" s="1" t="s">
        <v>226</v>
      </c>
      <c r="E7" s="2">
        <v>19670005800015</v>
      </c>
      <c r="H7" s="5">
        <v>45962</v>
      </c>
      <c r="I7" s="6">
        <v>45974</v>
      </c>
      <c r="J7" s="6">
        <v>45987</v>
      </c>
      <c r="L7" s="3"/>
      <c r="N7" t="s">
        <v>403</v>
      </c>
    </row>
    <row r="8" spans="1:14" x14ac:dyDescent="0.2">
      <c r="A8" s="1" t="s">
        <v>16</v>
      </c>
      <c r="B8" s="1" t="s">
        <v>285</v>
      </c>
      <c r="C8" s="1" t="s">
        <v>17</v>
      </c>
      <c r="D8" s="1" t="s">
        <v>226</v>
      </c>
      <c r="E8" s="2">
        <v>19670006600018</v>
      </c>
      <c r="H8" s="5">
        <v>45992</v>
      </c>
      <c r="I8" s="6">
        <v>45995</v>
      </c>
      <c r="J8" s="6">
        <v>46013</v>
      </c>
      <c r="N8" t="s">
        <v>404</v>
      </c>
    </row>
    <row r="9" spans="1:14" x14ac:dyDescent="0.2">
      <c r="A9" s="1" t="s">
        <v>18</v>
      </c>
      <c r="B9" s="1" t="s">
        <v>286</v>
      </c>
      <c r="C9" s="1" t="s">
        <v>19</v>
      </c>
      <c r="D9" s="1" t="s">
        <v>227</v>
      </c>
      <c r="E9" s="2">
        <v>19670007400012</v>
      </c>
      <c r="H9" s="5">
        <v>46023</v>
      </c>
      <c r="I9" s="6">
        <v>46035</v>
      </c>
      <c r="J9" s="6">
        <v>46050</v>
      </c>
      <c r="N9" t="s">
        <v>406</v>
      </c>
    </row>
    <row r="10" spans="1:14" x14ac:dyDescent="0.2">
      <c r="A10" s="1" t="s">
        <v>20</v>
      </c>
      <c r="B10" s="1" t="s">
        <v>447</v>
      </c>
      <c r="C10" s="1" t="s">
        <v>21</v>
      </c>
      <c r="D10" s="1" t="s">
        <v>228</v>
      </c>
      <c r="E10" s="2">
        <v>19670009000018</v>
      </c>
      <c r="H10" s="5">
        <v>46054</v>
      </c>
      <c r="I10" s="6">
        <v>46056</v>
      </c>
      <c r="J10" s="6">
        <v>46078</v>
      </c>
      <c r="N10" t="s">
        <v>423</v>
      </c>
    </row>
    <row r="11" spans="1:14" x14ac:dyDescent="0.2">
      <c r="A11" s="1" t="s">
        <v>22</v>
      </c>
      <c r="B11" s="1" t="s">
        <v>287</v>
      </c>
      <c r="C11" s="1" t="s">
        <v>23</v>
      </c>
      <c r="D11" s="1" t="s">
        <v>229</v>
      </c>
      <c r="E11" s="2">
        <v>19670014000029</v>
      </c>
      <c r="H11" s="5">
        <v>46082</v>
      </c>
      <c r="I11" s="6">
        <v>46093</v>
      </c>
      <c r="J11" s="6">
        <v>46108</v>
      </c>
      <c r="N11" t="s">
        <v>424</v>
      </c>
    </row>
    <row r="12" spans="1:14" x14ac:dyDescent="0.2">
      <c r="A12" s="1" t="s">
        <v>24</v>
      </c>
      <c r="B12" s="1" t="s">
        <v>288</v>
      </c>
      <c r="C12" s="1" t="s">
        <v>25</v>
      </c>
      <c r="D12" s="1" t="s">
        <v>230</v>
      </c>
      <c r="E12" s="2">
        <v>19670016500018</v>
      </c>
      <c r="H12" s="5">
        <v>46113</v>
      </c>
      <c r="I12" s="6">
        <v>46111</v>
      </c>
      <c r="J12" s="6">
        <v>46140</v>
      </c>
      <c r="N12" t="s">
        <v>407</v>
      </c>
    </row>
    <row r="13" spans="1:14" x14ac:dyDescent="0.2">
      <c r="A13" s="1" t="s">
        <v>26</v>
      </c>
      <c r="B13" s="1" t="s">
        <v>289</v>
      </c>
      <c r="C13" s="1" t="s">
        <v>27</v>
      </c>
      <c r="D13" s="1" t="s">
        <v>231</v>
      </c>
      <c r="E13" s="2">
        <v>19670017300012</v>
      </c>
      <c r="H13" s="5">
        <v>46143</v>
      </c>
      <c r="I13" s="6">
        <v>46149</v>
      </c>
      <c r="J13" s="6">
        <v>46169</v>
      </c>
    </row>
    <row r="14" spans="1:14" x14ac:dyDescent="0.2">
      <c r="A14" s="1" t="s">
        <v>28</v>
      </c>
      <c r="B14" s="1" t="s">
        <v>290</v>
      </c>
      <c r="C14" s="1" t="s">
        <v>29</v>
      </c>
      <c r="D14" s="1" t="s">
        <v>232</v>
      </c>
      <c r="E14" s="2">
        <v>19670020700034</v>
      </c>
      <c r="H14" s="5">
        <v>46174</v>
      </c>
      <c r="I14" s="6">
        <v>46184</v>
      </c>
      <c r="J14" s="6">
        <v>46199</v>
      </c>
    </row>
    <row r="15" spans="1:14" x14ac:dyDescent="0.2">
      <c r="A15" s="1" t="s">
        <v>30</v>
      </c>
      <c r="B15" s="1" t="s">
        <v>291</v>
      </c>
      <c r="C15" s="1" t="s">
        <v>31</v>
      </c>
      <c r="D15" s="1" t="s">
        <v>232</v>
      </c>
      <c r="E15" s="2">
        <v>19670024900010</v>
      </c>
      <c r="H15" s="5">
        <v>46204</v>
      </c>
      <c r="I15" s="6">
        <v>46203</v>
      </c>
      <c r="J15" s="6">
        <v>46232</v>
      </c>
    </row>
    <row r="16" spans="1:14" x14ac:dyDescent="0.2">
      <c r="A16" s="1" t="s">
        <v>32</v>
      </c>
      <c r="B16" s="1" t="s">
        <v>292</v>
      </c>
      <c r="C16" s="1" t="s">
        <v>33</v>
      </c>
      <c r="D16" s="1" t="s">
        <v>233</v>
      </c>
      <c r="E16" s="2">
        <v>19670035500015</v>
      </c>
      <c r="H16" s="5">
        <v>46235</v>
      </c>
      <c r="I16" s="6">
        <v>46212</v>
      </c>
      <c r="J16" s="6">
        <v>46261</v>
      </c>
    </row>
    <row r="17" spans="1:6" x14ac:dyDescent="0.2">
      <c r="A17" s="1" t="s">
        <v>34</v>
      </c>
      <c r="B17" s="1" t="s">
        <v>293</v>
      </c>
      <c r="C17" s="1" t="s">
        <v>35</v>
      </c>
      <c r="D17" s="1" t="s">
        <v>234</v>
      </c>
      <c r="E17" s="2">
        <v>19670041300012</v>
      </c>
    </row>
    <row r="18" spans="1:6" x14ac:dyDescent="0.2">
      <c r="A18" s="1" t="s">
        <v>36</v>
      </c>
      <c r="B18" s="1" t="s">
        <v>294</v>
      </c>
      <c r="C18" s="1" t="s">
        <v>37</v>
      </c>
      <c r="D18" s="1" t="s">
        <v>234</v>
      </c>
      <c r="E18" s="2">
        <v>19670043900017</v>
      </c>
    </row>
    <row r="19" spans="1:6" x14ac:dyDescent="0.2">
      <c r="A19" s="1" t="s">
        <v>38</v>
      </c>
      <c r="B19" s="1" t="s">
        <v>295</v>
      </c>
      <c r="C19" s="1" t="s">
        <v>39</v>
      </c>
      <c r="D19" s="1" t="s">
        <v>235</v>
      </c>
      <c r="E19" s="2">
        <v>19670056100018</v>
      </c>
    </row>
    <row r="20" spans="1:6" x14ac:dyDescent="0.2">
      <c r="A20" s="1" t="s">
        <v>40</v>
      </c>
      <c r="B20" s="1" t="s">
        <v>296</v>
      </c>
      <c r="C20" s="1" t="s">
        <v>41</v>
      </c>
      <c r="D20" s="1" t="s">
        <v>236</v>
      </c>
      <c r="E20" s="2">
        <v>19670057900010</v>
      </c>
    </row>
    <row r="21" spans="1:6" x14ac:dyDescent="0.2">
      <c r="A21" s="1" t="s">
        <v>42</v>
      </c>
      <c r="B21" s="1" t="s">
        <v>297</v>
      </c>
      <c r="C21" s="1" t="s">
        <v>43</v>
      </c>
      <c r="D21" s="1" t="s">
        <v>236</v>
      </c>
      <c r="E21" s="2">
        <v>19670058700013</v>
      </c>
    </row>
    <row r="22" spans="1:6" x14ac:dyDescent="0.2">
      <c r="A22" s="1" t="s">
        <v>44</v>
      </c>
      <c r="B22" s="1" t="s">
        <v>298</v>
      </c>
      <c r="C22" s="1" t="s">
        <v>45</v>
      </c>
      <c r="D22" s="1" t="s">
        <v>237</v>
      </c>
      <c r="E22" s="2">
        <v>19670062900013</v>
      </c>
    </row>
    <row r="23" spans="1:6" x14ac:dyDescent="0.2">
      <c r="A23" s="1" t="s">
        <v>46</v>
      </c>
      <c r="B23" s="1" t="s">
        <v>299</v>
      </c>
      <c r="C23" s="1" t="s">
        <v>47</v>
      </c>
      <c r="D23" s="1" t="s">
        <v>237</v>
      </c>
      <c r="E23" s="2">
        <v>19670065200015</v>
      </c>
      <c r="F23" s="2" t="s">
        <v>439</v>
      </c>
    </row>
    <row r="24" spans="1:6" x14ac:dyDescent="0.2">
      <c r="A24" s="1" t="s">
        <v>48</v>
      </c>
      <c r="B24" s="1" t="s">
        <v>300</v>
      </c>
      <c r="C24" s="1" t="s">
        <v>49</v>
      </c>
      <c r="D24" s="1" t="s">
        <v>237</v>
      </c>
      <c r="E24" s="2">
        <v>19670066000018</v>
      </c>
      <c r="F24" s="2" t="s">
        <v>439</v>
      </c>
    </row>
    <row r="25" spans="1:6" x14ac:dyDescent="0.2">
      <c r="A25" s="1" t="s">
        <v>50</v>
      </c>
      <c r="B25" s="1" t="s">
        <v>301</v>
      </c>
      <c r="C25" s="1" t="s">
        <v>51</v>
      </c>
      <c r="D25" s="1" t="s">
        <v>238</v>
      </c>
      <c r="E25" s="2">
        <v>19670067800010</v>
      </c>
    </row>
    <row r="26" spans="1:6" x14ac:dyDescent="0.2">
      <c r="A26" s="1" t="s">
        <v>52</v>
      </c>
      <c r="B26" s="1" t="s">
        <v>302</v>
      </c>
      <c r="C26" s="1" t="s">
        <v>51</v>
      </c>
      <c r="D26" s="1" t="s">
        <v>238</v>
      </c>
      <c r="E26" s="2">
        <v>19670068600039</v>
      </c>
    </row>
    <row r="27" spans="1:6" x14ac:dyDescent="0.2">
      <c r="A27" s="1" t="s">
        <v>53</v>
      </c>
      <c r="B27" s="1" t="s">
        <v>303</v>
      </c>
      <c r="C27" s="1" t="s">
        <v>54</v>
      </c>
      <c r="D27" s="1" t="s">
        <v>239</v>
      </c>
      <c r="E27" s="2">
        <v>19670076900017</v>
      </c>
    </row>
    <row r="28" spans="1:6" x14ac:dyDescent="0.2">
      <c r="A28" s="1" t="s">
        <v>55</v>
      </c>
      <c r="B28" s="1" t="s">
        <v>304</v>
      </c>
      <c r="C28" s="1" t="s">
        <v>56</v>
      </c>
      <c r="D28" s="1" t="s">
        <v>242</v>
      </c>
      <c r="E28" s="2">
        <v>19670078500013</v>
      </c>
    </row>
    <row r="29" spans="1:6" x14ac:dyDescent="0.2">
      <c r="A29" s="1" t="s">
        <v>57</v>
      </c>
      <c r="B29" s="1" t="s">
        <v>305</v>
      </c>
      <c r="C29" s="1" t="s">
        <v>58</v>
      </c>
      <c r="D29" s="1" t="s">
        <v>240</v>
      </c>
      <c r="E29" s="2">
        <v>19670079300017</v>
      </c>
    </row>
    <row r="30" spans="1:6" x14ac:dyDescent="0.2">
      <c r="A30" s="1" t="s">
        <v>59</v>
      </c>
      <c r="B30" s="1" t="s">
        <v>306</v>
      </c>
      <c r="C30" s="1" t="s">
        <v>60</v>
      </c>
      <c r="D30" s="1" t="s">
        <v>240</v>
      </c>
      <c r="E30" s="2">
        <v>19670080100018</v>
      </c>
    </row>
    <row r="31" spans="1:6" x14ac:dyDescent="0.2">
      <c r="A31" s="1" t="s">
        <v>61</v>
      </c>
      <c r="B31" s="1" t="s">
        <v>307</v>
      </c>
      <c r="C31" s="1" t="s">
        <v>62</v>
      </c>
      <c r="D31" s="1" t="s">
        <v>240</v>
      </c>
      <c r="E31" s="2">
        <v>19670081900010</v>
      </c>
    </row>
    <row r="32" spans="1:6" x14ac:dyDescent="0.2">
      <c r="A32" s="1" t="s">
        <v>63</v>
      </c>
      <c r="B32" s="1" t="s">
        <v>308</v>
      </c>
      <c r="C32" s="1" t="s">
        <v>64</v>
      </c>
      <c r="D32" s="1" t="s">
        <v>240</v>
      </c>
      <c r="E32" s="2">
        <v>19670082700013</v>
      </c>
    </row>
    <row r="33" spans="1:6" x14ac:dyDescent="0.2">
      <c r="A33" s="1" t="s">
        <v>65</v>
      </c>
      <c r="B33" s="1" t="s">
        <v>309</v>
      </c>
      <c r="C33" s="1" t="s">
        <v>66</v>
      </c>
      <c r="D33" s="1" t="s">
        <v>240</v>
      </c>
      <c r="E33" s="2">
        <v>19670083500016</v>
      </c>
    </row>
    <row r="34" spans="1:6" x14ac:dyDescent="0.2">
      <c r="A34" s="1" t="s">
        <v>67</v>
      </c>
      <c r="B34" s="1" t="s">
        <v>310</v>
      </c>
      <c r="C34" s="1" t="s">
        <v>68</v>
      </c>
      <c r="D34" s="1" t="s">
        <v>240</v>
      </c>
      <c r="E34" s="2">
        <v>19670084300010</v>
      </c>
    </row>
    <row r="35" spans="1:6" x14ac:dyDescent="0.2">
      <c r="A35" s="1" t="s">
        <v>69</v>
      </c>
      <c r="B35" s="1" t="s">
        <v>311</v>
      </c>
      <c r="C35" s="1" t="s">
        <v>70</v>
      </c>
      <c r="D35" s="1" t="s">
        <v>240</v>
      </c>
      <c r="E35" s="2">
        <v>19670086800017</v>
      </c>
    </row>
    <row r="36" spans="1:6" x14ac:dyDescent="0.2">
      <c r="A36" s="1" t="s">
        <v>71</v>
      </c>
      <c r="B36" s="1" t="s">
        <v>312</v>
      </c>
      <c r="C36" s="1" t="s">
        <v>72</v>
      </c>
      <c r="D36" s="1" t="s">
        <v>241</v>
      </c>
      <c r="E36" s="2">
        <v>19670087600010</v>
      </c>
    </row>
    <row r="37" spans="1:6" x14ac:dyDescent="0.2">
      <c r="A37" s="1" t="s">
        <v>73</v>
      </c>
      <c r="B37" s="1" t="s">
        <v>313</v>
      </c>
      <c r="C37" s="1" t="s">
        <v>74</v>
      </c>
      <c r="D37" s="1" t="s">
        <v>237</v>
      </c>
      <c r="E37" s="2">
        <v>19670089200017</v>
      </c>
    </row>
    <row r="38" spans="1:6" x14ac:dyDescent="0.2">
      <c r="A38" s="1" t="s">
        <v>75</v>
      </c>
      <c r="B38" s="1" t="s">
        <v>314</v>
      </c>
      <c r="C38" s="1" t="s">
        <v>76</v>
      </c>
      <c r="D38" s="1" t="s">
        <v>242</v>
      </c>
      <c r="E38" s="2">
        <v>19670105600018</v>
      </c>
      <c r="F38" s="2" t="s">
        <v>440</v>
      </c>
    </row>
    <row r="39" spans="1:6" x14ac:dyDescent="0.2">
      <c r="A39" s="1" t="s">
        <v>77</v>
      </c>
      <c r="B39" s="1" t="s">
        <v>315</v>
      </c>
      <c r="C39" s="1" t="s">
        <v>78</v>
      </c>
      <c r="D39" s="1" t="s">
        <v>243</v>
      </c>
      <c r="E39" s="2">
        <v>19670107200023</v>
      </c>
    </row>
    <row r="40" spans="1:6" x14ac:dyDescent="0.2">
      <c r="A40" s="1" t="s">
        <v>79</v>
      </c>
      <c r="B40" s="1" t="s">
        <v>316</v>
      </c>
      <c r="C40" s="1" t="s">
        <v>80</v>
      </c>
      <c r="D40" s="1" t="s">
        <v>244</v>
      </c>
      <c r="E40" s="2">
        <v>19670114800021</v>
      </c>
    </row>
    <row r="41" spans="1:6" x14ac:dyDescent="0.2">
      <c r="A41" s="1" t="s">
        <v>81</v>
      </c>
      <c r="B41" s="1" t="s">
        <v>317</v>
      </c>
      <c r="C41" s="1" t="s">
        <v>82</v>
      </c>
      <c r="D41" s="1" t="s">
        <v>240</v>
      </c>
      <c r="E41" s="2">
        <v>19670127000015</v>
      </c>
    </row>
    <row r="42" spans="1:6" x14ac:dyDescent="0.2">
      <c r="A42" s="1" t="s">
        <v>83</v>
      </c>
      <c r="B42" s="1" t="s">
        <v>318</v>
      </c>
      <c r="C42" s="1" t="s">
        <v>84</v>
      </c>
      <c r="D42" s="1" t="s">
        <v>240</v>
      </c>
      <c r="E42" s="2">
        <v>19670129600010</v>
      </c>
    </row>
    <row r="43" spans="1:6" x14ac:dyDescent="0.2">
      <c r="A43" s="1" t="s">
        <v>85</v>
      </c>
      <c r="B43" s="1" t="s">
        <v>319</v>
      </c>
      <c r="C43" s="1" t="s">
        <v>60</v>
      </c>
      <c r="D43" s="1" t="s">
        <v>240</v>
      </c>
      <c r="E43" s="2">
        <v>19670133800010</v>
      </c>
    </row>
    <row r="44" spans="1:6" x14ac:dyDescent="0.2">
      <c r="A44" s="1" t="s">
        <v>86</v>
      </c>
      <c r="B44" s="1" t="s">
        <v>87</v>
      </c>
      <c r="C44" s="1" t="s">
        <v>88</v>
      </c>
      <c r="D44" s="1" t="s">
        <v>241</v>
      </c>
      <c r="E44" s="2">
        <v>19671455400017</v>
      </c>
    </row>
    <row r="45" spans="1:6" x14ac:dyDescent="0.2">
      <c r="A45" s="1" t="s">
        <v>89</v>
      </c>
      <c r="B45" s="1" t="s">
        <v>320</v>
      </c>
      <c r="C45" s="1" t="s">
        <v>90</v>
      </c>
      <c r="D45" s="1" t="s">
        <v>245</v>
      </c>
      <c r="E45" s="2">
        <v>19671508000012</v>
      </c>
      <c r="F45" s="2" t="s">
        <v>439</v>
      </c>
    </row>
    <row r="46" spans="1:6" x14ac:dyDescent="0.2">
      <c r="A46" s="1" t="s">
        <v>91</v>
      </c>
      <c r="B46" s="1" t="s">
        <v>321</v>
      </c>
      <c r="C46" s="1" t="s">
        <v>92</v>
      </c>
      <c r="D46" s="1" t="s">
        <v>245</v>
      </c>
      <c r="E46" s="2">
        <v>19671590800014</v>
      </c>
      <c r="F46" s="2" t="s">
        <v>439</v>
      </c>
    </row>
    <row r="47" spans="1:6" x14ac:dyDescent="0.2">
      <c r="A47" s="1" t="s">
        <v>93</v>
      </c>
      <c r="B47" s="1" t="s">
        <v>322</v>
      </c>
      <c r="C47" s="1" t="s">
        <v>94</v>
      </c>
      <c r="D47" s="1" t="s">
        <v>242</v>
      </c>
      <c r="E47" s="2">
        <v>19671593200014</v>
      </c>
    </row>
    <row r="48" spans="1:6" x14ac:dyDescent="0.2">
      <c r="A48" s="1" t="s">
        <v>95</v>
      </c>
      <c r="B48" s="1" t="s">
        <v>323</v>
      </c>
      <c r="C48" s="1" t="s">
        <v>96</v>
      </c>
      <c r="D48" s="1" t="s">
        <v>240</v>
      </c>
      <c r="E48" s="2">
        <v>19671594000017</v>
      </c>
    </row>
    <row r="49" spans="1:6" x14ac:dyDescent="0.2">
      <c r="A49" s="1" t="s">
        <v>97</v>
      </c>
      <c r="B49" s="1" t="s">
        <v>324</v>
      </c>
      <c r="C49" s="1" t="s">
        <v>98</v>
      </c>
      <c r="D49" s="1" t="s">
        <v>246</v>
      </c>
      <c r="E49" s="2">
        <v>19671595700011</v>
      </c>
    </row>
    <row r="50" spans="1:6" x14ac:dyDescent="0.2">
      <c r="A50" s="1" t="s">
        <v>99</v>
      </c>
      <c r="B50" s="1" t="s">
        <v>325</v>
      </c>
      <c r="C50" s="1" t="s">
        <v>100</v>
      </c>
      <c r="D50" s="1" t="s">
        <v>247</v>
      </c>
      <c r="E50" s="2">
        <v>19671596500014</v>
      </c>
    </row>
    <row r="51" spans="1:6" x14ac:dyDescent="0.2">
      <c r="A51" s="1" t="s">
        <v>101</v>
      </c>
      <c r="B51" s="1" t="s">
        <v>326</v>
      </c>
      <c r="C51" s="1" t="s">
        <v>102</v>
      </c>
      <c r="D51" s="1" t="s">
        <v>248</v>
      </c>
      <c r="E51" s="2">
        <v>19671597300018</v>
      </c>
    </row>
    <row r="52" spans="1:6" x14ac:dyDescent="0.2">
      <c r="A52" s="1" t="s">
        <v>103</v>
      </c>
      <c r="B52" s="1" t="s">
        <v>327</v>
      </c>
      <c r="C52" s="1" t="s">
        <v>104</v>
      </c>
      <c r="D52" s="1" t="s">
        <v>249</v>
      </c>
      <c r="E52" s="2">
        <v>19671598100011</v>
      </c>
    </row>
    <row r="53" spans="1:6" x14ac:dyDescent="0.2">
      <c r="A53" s="1" t="s">
        <v>105</v>
      </c>
      <c r="B53" s="1" t="s">
        <v>328</v>
      </c>
      <c r="C53" s="1" t="s">
        <v>106</v>
      </c>
      <c r="D53" s="1" t="s">
        <v>250</v>
      </c>
      <c r="E53" s="2">
        <v>19671686400018</v>
      </c>
    </row>
    <row r="54" spans="1:6" x14ac:dyDescent="0.2">
      <c r="A54" s="1" t="s">
        <v>107</v>
      </c>
      <c r="B54" s="1" t="s">
        <v>329</v>
      </c>
      <c r="C54" s="1" t="s">
        <v>108</v>
      </c>
      <c r="D54" s="1" t="s">
        <v>281</v>
      </c>
      <c r="E54" s="2">
        <v>19671687200011</v>
      </c>
    </row>
    <row r="55" spans="1:6" x14ac:dyDescent="0.2">
      <c r="A55" s="1" t="s">
        <v>109</v>
      </c>
      <c r="B55" s="1" t="s">
        <v>330</v>
      </c>
      <c r="C55" s="1" t="s">
        <v>110</v>
      </c>
      <c r="D55" s="1" t="s">
        <v>251</v>
      </c>
      <c r="E55" s="2">
        <v>19671688000014</v>
      </c>
    </row>
    <row r="56" spans="1:6" x14ac:dyDescent="0.2">
      <c r="A56" s="1" t="s">
        <v>111</v>
      </c>
      <c r="B56" s="1" t="s">
        <v>331</v>
      </c>
      <c r="C56" s="1" t="s">
        <v>112</v>
      </c>
      <c r="D56" s="1" t="s">
        <v>252</v>
      </c>
      <c r="E56" s="2">
        <v>19671689800016</v>
      </c>
    </row>
    <row r="57" spans="1:6" x14ac:dyDescent="0.2">
      <c r="A57" s="1" t="s">
        <v>113</v>
      </c>
      <c r="B57" s="1" t="s">
        <v>332</v>
      </c>
      <c r="C57" s="1" t="s">
        <v>114</v>
      </c>
      <c r="D57" s="1" t="s">
        <v>253</v>
      </c>
      <c r="E57" s="2">
        <v>19671690600017</v>
      </c>
    </row>
    <row r="58" spans="1:6" x14ac:dyDescent="0.2">
      <c r="A58" s="1" t="s">
        <v>115</v>
      </c>
      <c r="B58" s="1" t="s">
        <v>333</v>
      </c>
      <c r="C58" s="1" t="s">
        <v>116</v>
      </c>
      <c r="D58" s="1" t="s">
        <v>242</v>
      </c>
      <c r="E58" s="2">
        <v>19671691400011</v>
      </c>
      <c r="F58" s="2" t="s">
        <v>439</v>
      </c>
    </row>
    <row r="59" spans="1:6" x14ac:dyDescent="0.2">
      <c r="A59" s="1" t="s">
        <v>117</v>
      </c>
      <c r="B59" s="1" t="s">
        <v>334</v>
      </c>
      <c r="C59" s="1" t="s">
        <v>118</v>
      </c>
      <c r="D59" s="1" t="s">
        <v>242</v>
      </c>
      <c r="E59" s="2">
        <v>19671692200014</v>
      </c>
      <c r="F59" s="2" t="s">
        <v>440</v>
      </c>
    </row>
    <row r="60" spans="1:6" x14ac:dyDescent="0.2">
      <c r="A60" s="1" t="s">
        <v>119</v>
      </c>
      <c r="B60" s="1" t="s">
        <v>335</v>
      </c>
      <c r="C60" s="1" t="s">
        <v>120</v>
      </c>
      <c r="D60" s="1" t="s">
        <v>254</v>
      </c>
      <c r="E60" s="2">
        <v>19671697100011</v>
      </c>
    </row>
    <row r="61" spans="1:6" x14ac:dyDescent="0.2">
      <c r="A61" s="1" t="s">
        <v>121</v>
      </c>
      <c r="B61" s="1" t="s">
        <v>319</v>
      </c>
      <c r="C61" s="1" t="s">
        <v>122</v>
      </c>
      <c r="D61" s="1" t="s">
        <v>232</v>
      </c>
      <c r="E61" s="2">
        <v>19671734200014</v>
      </c>
    </row>
    <row r="62" spans="1:6" x14ac:dyDescent="0.2">
      <c r="A62" s="1" t="s">
        <v>123</v>
      </c>
      <c r="B62" s="1" t="s">
        <v>336</v>
      </c>
      <c r="C62" s="1" t="s">
        <v>124</v>
      </c>
      <c r="D62" s="1" t="s">
        <v>255</v>
      </c>
      <c r="E62" s="2">
        <v>19671738300018</v>
      </c>
    </row>
    <row r="63" spans="1:6" x14ac:dyDescent="0.2">
      <c r="A63" s="1" t="s">
        <v>125</v>
      </c>
      <c r="B63" s="1" t="s">
        <v>337</v>
      </c>
      <c r="C63" s="1" t="s">
        <v>126</v>
      </c>
      <c r="D63" s="1" t="s">
        <v>256</v>
      </c>
      <c r="E63" s="2">
        <v>19671739100011</v>
      </c>
    </row>
    <row r="64" spans="1:6" x14ac:dyDescent="0.2">
      <c r="A64" s="1" t="s">
        <v>127</v>
      </c>
      <c r="B64" s="1" t="s">
        <v>338</v>
      </c>
      <c r="C64" s="1" t="s">
        <v>128</v>
      </c>
      <c r="D64" s="1" t="s">
        <v>282</v>
      </c>
      <c r="E64" s="2">
        <v>19671740900011</v>
      </c>
    </row>
    <row r="65" spans="1:6" x14ac:dyDescent="0.2">
      <c r="A65" s="1" t="s">
        <v>129</v>
      </c>
      <c r="B65" s="1" t="s">
        <v>339</v>
      </c>
      <c r="C65" s="1" t="s">
        <v>25</v>
      </c>
      <c r="D65" s="1" t="s">
        <v>257</v>
      </c>
      <c r="E65" s="2">
        <v>19671741700014</v>
      </c>
    </row>
    <row r="66" spans="1:6" x14ac:dyDescent="0.2">
      <c r="A66" s="1" t="s">
        <v>130</v>
      </c>
      <c r="B66" s="1" t="s">
        <v>340</v>
      </c>
      <c r="C66" s="1" t="s">
        <v>131</v>
      </c>
      <c r="D66" s="1" t="s">
        <v>240</v>
      </c>
      <c r="E66" s="2">
        <v>19671742500017</v>
      </c>
    </row>
    <row r="67" spans="1:6" x14ac:dyDescent="0.2">
      <c r="A67" s="1" t="s">
        <v>132</v>
      </c>
      <c r="B67" s="1" t="s">
        <v>341</v>
      </c>
      <c r="C67" s="1" t="s">
        <v>133</v>
      </c>
      <c r="D67" s="1" t="s">
        <v>225</v>
      </c>
      <c r="E67" s="2">
        <v>19671822500010</v>
      </c>
      <c r="F67" s="2" t="s">
        <v>439</v>
      </c>
    </row>
    <row r="68" spans="1:6" x14ac:dyDescent="0.2">
      <c r="A68" s="1" t="s">
        <v>134</v>
      </c>
      <c r="B68" s="1" t="s">
        <v>342</v>
      </c>
      <c r="C68" s="1" t="s">
        <v>23</v>
      </c>
      <c r="D68" s="1" t="s">
        <v>258</v>
      </c>
      <c r="E68" s="2">
        <v>19671824100017</v>
      </c>
    </row>
    <row r="69" spans="1:6" x14ac:dyDescent="0.2">
      <c r="A69" s="1" t="s">
        <v>135</v>
      </c>
      <c r="B69" s="1" t="s">
        <v>343</v>
      </c>
      <c r="C69" s="1" t="s">
        <v>136</v>
      </c>
      <c r="D69" s="1" t="s">
        <v>245</v>
      </c>
      <c r="E69" s="2">
        <v>19671825800029</v>
      </c>
      <c r="F69" s="2" t="s">
        <v>440</v>
      </c>
    </row>
    <row r="70" spans="1:6" x14ac:dyDescent="0.2">
      <c r="A70" s="1" t="s">
        <v>137</v>
      </c>
      <c r="B70" s="1" t="s">
        <v>344</v>
      </c>
      <c r="C70" s="1" t="s">
        <v>138</v>
      </c>
      <c r="D70" s="1" t="s">
        <v>259</v>
      </c>
      <c r="E70" s="2">
        <v>19671827400018</v>
      </c>
    </row>
    <row r="71" spans="1:6" x14ac:dyDescent="0.2">
      <c r="A71" s="1" t="s">
        <v>139</v>
      </c>
      <c r="B71" s="1" t="s">
        <v>345</v>
      </c>
      <c r="C71" s="1" t="s">
        <v>140</v>
      </c>
      <c r="D71" s="1" t="s">
        <v>260</v>
      </c>
      <c r="E71" s="2">
        <v>19671828200011</v>
      </c>
    </row>
    <row r="72" spans="1:6" x14ac:dyDescent="0.2">
      <c r="A72" s="1" t="s">
        <v>141</v>
      </c>
      <c r="B72" s="1" t="s">
        <v>346</v>
      </c>
      <c r="C72" s="1" t="s">
        <v>142</v>
      </c>
      <c r="D72" s="1" t="s">
        <v>245</v>
      </c>
      <c r="E72" s="2">
        <v>19671907400011</v>
      </c>
      <c r="F72" s="2" t="s">
        <v>440</v>
      </c>
    </row>
    <row r="73" spans="1:6" x14ac:dyDescent="0.2">
      <c r="A73" s="1" t="s">
        <v>143</v>
      </c>
      <c r="B73" s="1" t="s">
        <v>347</v>
      </c>
      <c r="C73" s="1" t="s">
        <v>144</v>
      </c>
      <c r="D73" s="1" t="s">
        <v>240</v>
      </c>
      <c r="E73" s="2">
        <v>19671909000017</v>
      </c>
    </row>
    <row r="74" spans="1:6" x14ac:dyDescent="0.2">
      <c r="A74" s="1" t="s">
        <v>145</v>
      </c>
      <c r="B74" s="1" t="s">
        <v>348</v>
      </c>
      <c r="C74" s="1" t="s">
        <v>23</v>
      </c>
      <c r="D74" s="1" t="s">
        <v>261</v>
      </c>
      <c r="E74" s="2">
        <v>19671911600010</v>
      </c>
    </row>
    <row r="75" spans="1:6" x14ac:dyDescent="0.2">
      <c r="A75" s="1" t="s">
        <v>146</v>
      </c>
      <c r="B75" s="1" t="s">
        <v>349</v>
      </c>
      <c r="C75" s="1" t="s">
        <v>147</v>
      </c>
      <c r="D75" s="1" t="s">
        <v>262</v>
      </c>
      <c r="E75" s="2">
        <v>19671912400014</v>
      </c>
    </row>
    <row r="76" spans="1:6" x14ac:dyDescent="0.2">
      <c r="A76" s="1" t="s">
        <v>148</v>
      </c>
      <c r="B76" s="1" t="s">
        <v>350</v>
      </c>
      <c r="C76" s="1" t="s">
        <v>149</v>
      </c>
      <c r="D76" s="1" t="s">
        <v>240</v>
      </c>
      <c r="E76" s="2">
        <v>19671915700014</v>
      </c>
    </row>
    <row r="77" spans="1:6" x14ac:dyDescent="0.2">
      <c r="A77" s="1" t="s">
        <v>150</v>
      </c>
      <c r="B77" s="1" t="s">
        <v>351</v>
      </c>
      <c r="C77" s="1" t="s">
        <v>151</v>
      </c>
      <c r="D77" s="1" t="s">
        <v>241</v>
      </c>
      <c r="E77" s="2">
        <v>19671956100017</v>
      </c>
    </row>
    <row r="78" spans="1:6" x14ac:dyDescent="0.2">
      <c r="A78" s="1" t="s">
        <v>152</v>
      </c>
      <c r="B78" s="1" t="s">
        <v>352</v>
      </c>
      <c r="C78" s="1" t="s">
        <v>153</v>
      </c>
      <c r="D78" s="1" t="s">
        <v>240</v>
      </c>
      <c r="E78" s="2">
        <v>19671958700012</v>
      </c>
    </row>
    <row r="79" spans="1:6" x14ac:dyDescent="0.2">
      <c r="A79" s="1" t="s">
        <v>154</v>
      </c>
      <c r="B79" s="1" t="s">
        <v>353</v>
      </c>
      <c r="C79" s="1" t="s">
        <v>155</v>
      </c>
      <c r="D79" s="1" t="s">
        <v>263</v>
      </c>
      <c r="E79" s="2">
        <v>19671960300017</v>
      </c>
    </row>
    <row r="80" spans="1:6" x14ac:dyDescent="0.2">
      <c r="A80" s="1" t="s">
        <v>156</v>
      </c>
      <c r="B80" s="1" t="s">
        <v>354</v>
      </c>
      <c r="C80" s="1" t="s">
        <v>157</v>
      </c>
      <c r="D80" s="1" t="s">
        <v>264</v>
      </c>
      <c r="E80" s="2">
        <v>19671961100028</v>
      </c>
    </row>
    <row r="81" spans="1:6" x14ac:dyDescent="0.2">
      <c r="A81" s="1" t="s">
        <v>158</v>
      </c>
      <c r="B81" s="1" t="s">
        <v>355</v>
      </c>
      <c r="C81" s="1" t="s">
        <v>159</v>
      </c>
      <c r="D81" s="1" t="s">
        <v>265</v>
      </c>
      <c r="E81" s="2">
        <v>19671963700015</v>
      </c>
    </row>
    <row r="82" spans="1:6" x14ac:dyDescent="0.2">
      <c r="A82" s="1" t="s">
        <v>160</v>
      </c>
      <c r="B82" s="1" t="s">
        <v>356</v>
      </c>
      <c r="C82" s="1" t="s">
        <v>161</v>
      </c>
      <c r="D82" s="1" t="s">
        <v>244</v>
      </c>
      <c r="E82" s="2">
        <v>19671984300019</v>
      </c>
    </row>
    <row r="83" spans="1:6" x14ac:dyDescent="0.2">
      <c r="A83" s="1" t="s">
        <v>162</v>
      </c>
      <c r="B83" s="1" t="s">
        <v>357</v>
      </c>
      <c r="C83" s="1" t="s">
        <v>163</v>
      </c>
      <c r="D83" s="1" t="s">
        <v>266</v>
      </c>
      <c r="E83" s="2">
        <v>19671985000014</v>
      </c>
    </row>
    <row r="84" spans="1:6" x14ac:dyDescent="0.2">
      <c r="A84" s="1" t="s">
        <v>164</v>
      </c>
      <c r="B84" s="1" t="s">
        <v>358</v>
      </c>
      <c r="C84" s="1" t="s">
        <v>165</v>
      </c>
      <c r="D84" s="1" t="s">
        <v>236</v>
      </c>
      <c r="E84" s="2">
        <v>19671986800016</v>
      </c>
    </row>
    <row r="85" spans="1:6" x14ac:dyDescent="0.2">
      <c r="A85" s="1" t="s">
        <v>166</v>
      </c>
      <c r="B85" s="1" t="s">
        <v>359</v>
      </c>
      <c r="C85" s="1" t="s">
        <v>167</v>
      </c>
      <c r="D85" s="1" t="s">
        <v>236</v>
      </c>
      <c r="E85" s="2">
        <v>19671987600019</v>
      </c>
    </row>
    <row r="86" spans="1:6" x14ac:dyDescent="0.2">
      <c r="A86" s="1" t="s">
        <v>168</v>
      </c>
      <c r="B86" s="1" t="s">
        <v>360</v>
      </c>
      <c r="C86" s="1" t="s">
        <v>169</v>
      </c>
      <c r="D86" s="1" t="s">
        <v>267</v>
      </c>
      <c r="E86" s="2">
        <v>19671989200016</v>
      </c>
    </row>
    <row r="87" spans="1:6" x14ac:dyDescent="0.2">
      <c r="A87" s="1" t="s">
        <v>170</v>
      </c>
      <c r="B87" s="1" t="s">
        <v>361</v>
      </c>
      <c r="C87" s="1" t="s">
        <v>171</v>
      </c>
      <c r="D87" s="1" t="s">
        <v>268</v>
      </c>
      <c r="E87" s="2">
        <v>19672012200015</v>
      </c>
    </row>
    <row r="88" spans="1:6" x14ac:dyDescent="0.2">
      <c r="A88" s="1" t="s">
        <v>172</v>
      </c>
      <c r="B88" s="1" t="s">
        <v>362</v>
      </c>
      <c r="C88" s="1" t="s">
        <v>173</v>
      </c>
      <c r="D88" s="1" t="s">
        <v>269</v>
      </c>
      <c r="E88" s="2">
        <v>19672013000018</v>
      </c>
    </row>
    <row r="89" spans="1:6" x14ac:dyDescent="0.2">
      <c r="A89" s="1" t="s">
        <v>174</v>
      </c>
      <c r="B89" s="1" t="s">
        <v>363</v>
      </c>
      <c r="C89" s="1" t="s">
        <v>175</v>
      </c>
      <c r="D89" s="1" t="s">
        <v>270</v>
      </c>
      <c r="E89" s="2">
        <v>19672072600013</v>
      </c>
    </row>
    <row r="90" spans="1:6" x14ac:dyDescent="0.2">
      <c r="A90" s="1" t="s">
        <v>176</v>
      </c>
      <c r="B90" s="1" t="s">
        <v>364</v>
      </c>
      <c r="C90" s="1" t="s">
        <v>106</v>
      </c>
      <c r="D90" s="1" t="s">
        <v>271</v>
      </c>
      <c r="E90" s="2">
        <v>19672074200010</v>
      </c>
    </row>
    <row r="91" spans="1:6" x14ac:dyDescent="0.2">
      <c r="A91" s="1" t="s">
        <v>177</v>
      </c>
      <c r="B91" s="1" t="s">
        <v>365</v>
      </c>
      <c r="C91" s="1" t="s">
        <v>178</v>
      </c>
      <c r="D91" s="1" t="s">
        <v>227</v>
      </c>
      <c r="E91" s="2">
        <v>19672076700017</v>
      </c>
    </row>
    <row r="92" spans="1:6" x14ac:dyDescent="0.2">
      <c r="A92" s="1" t="s">
        <v>179</v>
      </c>
      <c r="B92" s="1" t="s">
        <v>366</v>
      </c>
      <c r="C92" s="1" t="s">
        <v>56</v>
      </c>
      <c r="D92" s="1" t="s">
        <v>242</v>
      </c>
      <c r="E92" s="2">
        <v>19672128600017</v>
      </c>
    </row>
    <row r="93" spans="1:6" x14ac:dyDescent="0.2">
      <c r="A93" s="1" t="s">
        <v>180</v>
      </c>
      <c r="B93" s="1" t="s">
        <v>367</v>
      </c>
      <c r="C93" s="1" t="s">
        <v>181</v>
      </c>
      <c r="D93" s="1" t="s">
        <v>242</v>
      </c>
      <c r="E93" s="2">
        <v>19672129400011</v>
      </c>
    </row>
    <row r="94" spans="1:6" x14ac:dyDescent="0.2">
      <c r="A94" s="1" t="s">
        <v>182</v>
      </c>
      <c r="B94" s="1" t="s">
        <v>368</v>
      </c>
      <c r="C94" s="1" t="s">
        <v>15</v>
      </c>
      <c r="D94" s="1" t="s">
        <v>226</v>
      </c>
      <c r="E94" s="2">
        <v>19672130200012</v>
      </c>
      <c r="F94" s="2" t="s">
        <v>439</v>
      </c>
    </row>
    <row r="95" spans="1:6" x14ac:dyDescent="0.2">
      <c r="A95" s="1" t="s">
        <v>183</v>
      </c>
      <c r="B95" s="1" t="s">
        <v>369</v>
      </c>
      <c r="C95" s="1" t="s">
        <v>35</v>
      </c>
      <c r="D95" s="1" t="s">
        <v>234</v>
      </c>
      <c r="E95" s="2">
        <v>19672131000015</v>
      </c>
    </row>
    <row r="96" spans="1:6" x14ac:dyDescent="0.2">
      <c r="A96" s="1" t="s">
        <v>184</v>
      </c>
      <c r="B96" s="1" t="s">
        <v>370</v>
      </c>
      <c r="C96" s="1" t="s">
        <v>185</v>
      </c>
      <c r="D96" s="1" t="s">
        <v>272</v>
      </c>
      <c r="E96" s="2">
        <v>19672135100019</v>
      </c>
    </row>
    <row r="97" spans="1:6" x14ac:dyDescent="0.2">
      <c r="A97" s="1" t="s">
        <v>186</v>
      </c>
      <c r="B97" s="1" t="s">
        <v>352</v>
      </c>
      <c r="C97" s="1" t="s">
        <v>187</v>
      </c>
      <c r="D97" s="1" t="s">
        <v>232</v>
      </c>
      <c r="E97" s="2">
        <v>19672136900011</v>
      </c>
    </row>
    <row r="98" spans="1:6" x14ac:dyDescent="0.2">
      <c r="A98" s="1" t="s">
        <v>188</v>
      </c>
      <c r="B98" s="1" t="s">
        <v>371</v>
      </c>
      <c r="C98" s="1" t="s">
        <v>189</v>
      </c>
      <c r="D98" s="1" t="s">
        <v>273</v>
      </c>
      <c r="E98" s="2">
        <v>19672193000028</v>
      </c>
    </row>
    <row r="99" spans="1:6" x14ac:dyDescent="0.2">
      <c r="A99" s="1" t="s">
        <v>190</v>
      </c>
      <c r="B99" s="1" t="s">
        <v>372</v>
      </c>
      <c r="C99" s="1" t="s">
        <v>191</v>
      </c>
      <c r="D99" s="1" t="s">
        <v>241</v>
      </c>
      <c r="E99" s="2">
        <v>19672194800012</v>
      </c>
    </row>
    <row r="100" spans="1:6" x14ac:dyDescent="0.2">
      <c r="A100" s="1" t="s">
        <v>192</v>
      </c>
      <c r="B100" s="1" t="s">
        <v>373</v>
      </c>
      <c r="C100" s="1" t="s">
        <v>193</v>
      </c>
      <c r="D100" s="1" t="s">
        <v>274</v>
      </c>
      <c r="E100" s="2">
        <v>19672197100014</v>
      </c>
    </row>
    <row r="101" spans="1:6" x14ac:dyDescent="0.2">
      <c r="A101" s="1" t="s">
        <v>194</v>
      </c>
      <c r="B101" s="1" t="s">
        <v>374</v>
      </c>
      <c r="C101" s="1" t="s">
        <v>195</v>
      </c>
      <c r="D101" s="1" t="s">
        <v>241</v>
      </c>
      <c r="E101" s="2">
        <v>19672198900016</v>
      </c>
    </row>
    <row r="102" spans="1:6" x14ac:dyDescent="0.2">
      <c r="A102" s="1" t="s">
        <v>196</v>
      </c>
      <c r="B102" s="1" t="s">
        <v>375</v>
      </c>
      <c r="C102" s="1" t="s">
        <v>197</v>
      </c>
      <c r="D102" s="1" t="s">
        <v>275</v>
      </c>
      <c r="E102" s="2">
        <v>19672254000016</v>
      </c>
    </row>
    <row r="103" spans="1:6" x14ac:dyDescent="0.2">
      <c r="A103" s="1" t="s">
        <v>198</v>
      </c>
      <c r="B103" s="1" t="s">
        <v>376</v>
      </c>
      <c r="C103" s="1" t="s">
        <v>199</v>
      </c>
      <c r="D103" s="1" t="s">
        <v>245</v>
      </c>
      <c r="E103" s="2">
        <v>19672459500018</v>
      </c>
      <c r="F103" s="2" t="s">
        <v>440</v>
      </c>
    </row>
    <row r="104" spans="1:6" x14ac:dyDescent="0.2">
      <c r="A104" s="1" t="s">
        <v>200</v>
      </c>
      <c r="B104" s="1" t="s">
        <v>377</v>
      </c>
      <c r="C104" s="1" t="s">
        <v>201</v>
      </c>
      <c r="D104" s="1" t="s">
        <v>236</v>
      </c>
      <c r="E104" s="2">
        <v>19672534500017</v>
      </c>
    </row>
    <row r="105" spans="1:6" x14ac:dyDescent="0.2">
      <c r="A105" s="1" t="s">
        <v>202</v>
      </c>
      <c r="B105" s="1" t="s">
        <v>378</v>
      </c>
      <c r="C105" s="1" t="s">
        <v>203</v>
      </c>
      <c r="D105" s="1" t="s">
        <v>225</v>
      </c>
      <c r="E105" s="2">
        <v>19672604600010</v>
      </c>
    </row>
    <row r="106" spans="1:6" x14ac:dyDescent="0.2">
      <c r="A106" s="1" t="s">
        <v>204</v>
      </c>
      <c r="B106" s="1" t="s">
        <v>379</v>
      </c>
      <c r="C106" s="1" t="s">
        <v>205</v>
      </c>
      <c r="D106" s="1" t="s">
        <v>234</v>
      </c>
      <c r="E106" s="2">
        <v>19672606100019</v>
      </c>
    </row>
    <row r="107" spans="1:6" x14ac:dyDescent="0.2">
      <c r="A107" s="1" t="s">
        <v>206</v>
      </c>
      <c r="B107" s="1" t="s">
        <v>380</v>
      </c>
      <c r="C107" s="1" t="s">
        <v>207</v>
      </c>
      <c r="D107" s="1" t="s">
        <v>235</v>
      </c>
      <c r="E107" s="2">
        <v>19672614500010</v>
      </c>
    </row>
    <row r="108" spans="1:6" x14ac:dyDescent="0.2">
      <c r="A108" s="1" t="s">
        <v>208</v>
      </c>
      <c r="B108" s="1" t="s">
        <v>381</v>
      </c>
      <c r="C108" s="1" t="s">
        <v>209</v>
      </c>
      <c r="D108" s="1" t="s">
        <v>241</v>
      </c>
      <c r="E108" s="2">
        <v>19672616000019</v>
      </c>
    </row>
    <row r="109" spans="1:6" x14ac:dyDescent="0.2">
      <c r="A109" s="1" t="s">
        <v>210</v>
      </c>
      <c r="B109" s="1" t="s">
        <v>382</v>
      </c>
      <c r="C109" s="1" t="s">
        <v>211</v>
      </c>
      <c r="D109" s="1" t="s">
        <v>276</v>
      </c>
      <c r="E109" s="2">
        <v>19672658200014</v>
      </c>
    </row>
    <row r="110" spans="1:6" x14ac:dyDescent="0.2">
      <c r="A110" s="1" t="s">
        <v>212</v>
      </c>
      <c r="B110" s="1" t="s">
        <v>383</v>
      </c>
      <c r="C110" s="1" t="s">
        <v>213</v>
      </c>
      <c r="D110" s="1" t="s">
        <v>231</v>
      </c>
      <c r="E110" s="2">
        <v>19672677200011</v>
      </c>
    </row>
    <row r="111" spans="1:6" x14ac:dyDescent="0.2">
      <c r="A111" s="1" t="s">
        <v>214</v>
      </c>
      <c r="B111" s="1" t="s">
        <v>384</v>
      </c>
      <c r="C111" s="1" t="s">
        <v>215</v>
      </c>
      <c r="D111" s="1" t="s">
        <v>253</v>
      </c>
      <c r="E111" s="2">
        <v>19672765500017</v>
      </c>
    </row>
    <row r="112" spans="1:6" x14ac:dyDescent="0.2">
      <c r="A112" s="1" t="s">
        <v>216</v>
      </c>
      <c r="B112" s="1" t="s">
        <v>385</v>
      </c>
      <c r="C112" s="1" t="s">
        <v>217</v>
      </c>
      <c r="D112" s="1" t="s">
        <v>245</v>
      </c>
      <c r="E112" s="2">
        <v>19672806700014</v>
      </c>
    </row>
    <row r="113" spans="1:5" x14ac:dyDescent="0.2">
      <c r="A113" s="1" t="s">
        <v>218</v>
      </c>
      <c r="B113" s="1" t="s">
        <v>386</v>
      </c>
      <c r="C113" s="1" t="s">
        <v>219</v>
      </c>
      <c r="D113" s="1" t="s">
        <v>277</v>
      </c>
      <c r="E113" s="2">
        <v>19672768900016</v>
      </c>
    </row>
    <row r="114" spans="1:5" x14ac:dyDescent="0.2">
      <c r="A114" s="1" t="s">
        <v>220</v>
      </c>
      <c r="B114" s="1" t="s">
        <v>387</v>
      </c>
      <c r="C114" s="1" t="s">
        <v>221</v>
      </c>
      <c r="D114" s="1" t="s">
        <v>240</v>
      </c>
      <c r="E114" s="2">
        <v>20005119100019</v>
      </c>
    </row>
    <row r="115" spans="1:5" x14ac:dyDescent="0.2">
      <c r="A115" s="1" t="s">
        <v>222</v>
      </c>
      <c r="B115" s="1" t="s">
        <v>388</v>
      </c>
      <c r="C115" s="1" t="s">
        <v>223</v>
      </c>
      <c r="D115" s="1" t="s">
        <v>278</v>
      </c>
      <c r="E115" s="2">
        <v>19680021300023</v>
      </c>
    </row>
  </sheetData>
  <mergeCells count="1">
    <mergeCell ref="A1:F3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00B050"/>
    <pageSetUpPr fitToPage="1"/>
  </sheetPr>
  <dimension ref="A1:T52"/>
  <sheetViews>
    <sheetView tabSelected="1" view="pageLayout" topLeftCell="A22" zoomScale="85" zoomScaleNormal="100" zoomScalePageLayoutView="85" workbookViewId="0">
      <selection activeCell="I14" sqref="I14"/>
    </sheetView>
  </sheetViews>
  <sheetFormatPr baseColWidth="10" defaultRowHeight="12.75" x14ac:dyDescent="0.2"/>
  <cols>
    <col min="1" max="1" width="14.7109375" style="9" customWidth="1"/>
    <col min="2" max="3" width="26" style="9" customWidth="1"/>
    <col min="4" max="4" width="12.85546875" style="9" customWidth="1"/>
    <col min="5" max="6" width="20" style="9" customWidth="1"/>
    <col min="7" max="7" width="11.42578125" style="9" customWidth="1"/>
    <col min="8" max="9" width="17" style="9" customWidth="1"/>
    <col min="10" max="17" width="8" style="9" customWidth="1"/>
    <col min="18" max="18" width="16.5703125" style="9" customWidth="1"/>
    <col min="19" max="19" width="45.7109375" style="9" customWidth="1"/>
    <col min="20" max="16384" width="11.42578125" style="9"/>
  </cols>
  <sheetData>
    <row r="1" spans="1:20" ht="17.25" customHeight="1" x14ac:dyDescent="0.2">
      <c r="A1" s="35" t="s">
        <v>6</v>
      </c>
      <c r="B1" s="36"/>
      <c r="C1" s="102" t="s">
        <v>436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0" t="s">
        <v>445</v>
      </c>
      <c r="Q1" s="100"/>
      <c r="R1" s="101"/>
      <c r="S1" s="82">
        <v>45931</v>
      </c>
    </row>
    <row r="2" spans="1:20" s="14" customFormat="1" ht="17.25" customHeight="1" x14ac:dyDescent="0.2">
      <c r="A2" s="37" t="s">
        <v>427</v>
      </c>
      <c r="B2" s="36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0"/>
      <c r="Q2" s="100"/>
      <c r="R2" s="101"/>
      <c r="S2" s="83"/>
    </row>
    <row r="3" spans="1:20" s="14" customFormat="1" ht="17.25" customHeight="1" thickBot="1" x14ac:dyDescent="0.25">
      <c r="A3" s="38"/>
      <c r="B3" s="36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0"/>
      <c r="Q3" s="100"/>
      <c r="R3" s="101"/>
      <c r="S3" s="84"/>
    </row>
    <row r="4" spans="1:20" s="14" customFormat="1" ht="24" thickBot="1" x14ac:dyDescent="0.25">
      <c r="A4" s="39" t="s">
        <v>392</v>
      </c>
      <c r="B4" s="28"/>
      <c r="C4" s="40"/>
      <c r="D4" s="41"/>
      <c r="E4" s="41"/>
      <c r="F4" s="36"/>
      <c r="G4" s="36"/>
      <c r="H4" s="36"/>
      <c r="I4" s="36"/>
      <c r="J4" s="42"/>
      <c r="K4" s="42"/>
      <c r="L4" s="42"/>
      <c r="M4" s="36"/>
      <c r="N4" s="36"/>
      <c r="O4" s="36"/>
      <c r="P4" s="36"/>
      <c r="Q4" s="36"/>
      <c r="R4" s="36"/>
      <c r="S4" s="43"/>
    </row>
    <row r="5" spans="1:20" s="14" customFormat="1" ht="17.25" customHeight="1" x14ac:dyDescent="0.2">
      <c r="A5" s="39" t="s">
        <v>8</v>
      </c>
      <c r="B5" s="7" t="str">
        <f>IF(B4="","",VLOOKUP(B4,LISTE_EPLE[],2,FALSE))</f>
        <v/>
      </c>
      <c r="C5" s="41"/>
      <c r="D5" s="41"/>
      <c r="E5" s="85" t="s">
        <v>437</v>
      </c>
      <c r="F5" s="85"/>
      <c r="G5" s="85"/>
      <c r="H5" s="86"/>
      <c r="I5" s="87">
        <f>IF(S1="","",VLOOKUP(S1,Table!H4:I16,2,FALSE))</f>
        <v>45937</v>
      </c>
      <c r="J5" s="88"/>
      <c r="K5" s="88"/>
      <c r="L5" s="88"/>
      <c r="M5" s="89"/>
      <c r="N5" s="36"/>
      <c r="O5" s="36"/>
      <c r="P5" s="36"/>
      <c r="Q5" s="36"/>
      <c r="R5" s="44" t="s">
        <v>411</v>
      </c>
      <c r="S5" s="29"/>
      <c r="T5" s="15"/>
    </row>
    <row r="6" spans="1:20" s="14" customFormat="1" ht="17.25" customHeight="1" x14ac:dyDescent="0.2">
      <c r="A6" s="39" t="s">
        <v>393</v>
      </c>
      <c r="B6" s="7" t="str">
        <f>IF(B4="","",VLOOKUP(B4,LISTE_EPLE[],3,FALSE))</f>
        <v/>
      </c>
      <c r="C6" s="45"/>
      <c r="D6" s="45"/>
      <c r="E6" s="85"/>
      <c r="F6" s="85"/>
      <c r="G6" s="85"/>
      <c r="H6" s="86"/>
      <c r="I6" s="90"/>
      <c r="J6" s="91"/>
      <c r="K6" s="91"/>
      <c r="L6" s="91"/>
      <c r="M6" s="92"/>
      <c r="N6" s="46"/>
      <c r="O6" s="36"/>
      <c r="P6" s="36"/>
      <c r="Q6" s="46"/>
      <c r="R6" s="47" t="s">
        <v>395</v>
      </c>
      <c r="S6" s="29"/>
      <c r="T6" s="15"/>
    </row>
    <row r="7" spans="1:20" s="14" customFormat="1" ht="17.25" customHeight="1" x14ac:dyDescent="0.2">
      <c r="A7" s="45" t="s">
        <v>394</v>
      </c>
      <c r="B7" s="7" t="str">
        <f>IF(B4="","",VLOOKUP(B4,LISTE_EPLE[],4,FALSE))</f>
        <v/>
      </c>
      <c r="C7" s="45"/>
      <c r="D7" s="45"/>
      <c r="E7" s="45"/>
      <c r="F7" s="48"/>
      <c r="G7" s="48"/>
      <c r="H7" s="44"/>
      <c r="I7" s="110" t="str">
        <f>"date prévisionnelle du virement bancaire le : "&amp;TEXT(IF(S1="","",VLOOKUP(S1,Table!H4:J16,3,FALSE)),"JJ/MM/AAAA")</f>
        <v>date prévisionnelle du virement bancaire le : 29/10/2025</v>
      </c>
      <c r="J7" s="110"/>
      <c r="K7" s="110"/>
      <c r="L7" s="110"/>
      <c r="M7" s="110"/>
      <c r="N7" s="36"/>
      <c r="O7" s="36"/>
      <c r="P7" s="36"/>
      <c r="Q7" s="46"/>
      <c r="R7" s="47" t="s">
        <v>412</v>
      </c>
      <c r="S7" s="30"/>
    </row>
    <row r="8" spans="1:20" s="14" customFormat="1" ht="17.25" customHeight="1" x14ac:dyDescent="0.2">
      <c r="A8" s="49"/>
      <c r="B8" s="48"/>
      <c r="C8" s="48"/>
      <c r="D8" s="48"/>
      <c r="E8" s="36"/>
      <c r="F8" s="48"/>
      <c r="G8" s="48"/>
      <c r="H8" s="48"/>
      <c r="I8" s="48"/>
      <c r="J8" s="48"/>
      <c r="K8" s="48"/>
      <c r="L8" s="48"/>
      <c r="M8" s="48"/>
      <c r="N8" s="36"/>
      <c r="O8" s="36"/>
      <c r="P8" s="36"/>
      <c r="Q8" s="46"/>
      <c r="R8" s="50"/>
      <c r="S8" s="36"/>
    </row>
    <row r="9" spans="1:20" s="14" customFormat="1" ht="17.25" customHeight="1" x14ac:dyDescent="0.2">
      <c r="A9" s="51" t="s">
        <v>396</v>
      </c>
      <c r="B9" s="21" t="str">
        <f>IF(B4="","",VLOOKUP(B4,LISTE_EPLE[],5,FALSE))</f>
        <v/>
      </c>
      <c r="C9" s="26" t="str">
        <f>IF(D9="","","ÉDUCATION PRIORITAIRE :")</f>
        <v/>
      </c>
      <c r="D9" s="27" t="str">
        <f>IF(IF(B4="","",VLOOKUP(B4,LISTE_EPLE[],6,FALSE))=0,"",IF(B4="","",VLOOKUP(B4,LISTE_EPLE[],6,FALSE)))</f>
        <v/>
      </c>
      <c r="E9" s="49"/>
      <c r="F9" s="48"/>
      <c r="G9" s="48"/>
      <c r="H9" s="48"/>
      <c r="I9" s="48"/>
      <c r="J9" s="48"/>
      <c r="K9" s="48"/>
      <c r="L9" s="48"/>
      <c r="M9" s="48"/>
      <c r="N9" s="36"/>
      <c r="O9" s="36"/>
      <c r="P9" s="36"/>
      <c r="Q9" s="36"/>
      <c r="R9" s="44" t="s">
        <v>453</v>
      </c>
      <c r="S9" s="8" t="s">
        <v>454</v>
      </c>
    </row>
    <row r="10" spans="1:20" s="14" customFormat="1" ht="17.25" customHeight="1" x14ac:dyDescent="0.2">
      <c r="A10" s="52"/>
      <c r="B10" s="53"/>
      <c r="C10" s="36"/>
      <c r="D10" s="36"/>
      <c r="E10" s="36"/>
      <c r="F10" s="36"/>
      <c r="G10" s="52"/>
      <c r="H10" s="54"/>
      <c r="I10" s="54"/>
      <c r="J10" s="36"/>
      <c r="K10" s="36"/>
      <c r="L10" s="36"/>
      <c r="M10" s="36"/>
      <c r="N10" s="36"/>
      <c r="O10" s="36"/>
      <c r="P10" s="36"/>
      <c r="Q10" s="36"/>
      <c r="R10" s="36"/>
      <c r="S10" s="46"/>
    </row>
    <row r="11" spans="1:20" ht="17.25" customHeight="1" x14ac:dyDescent="0.2">
      <c r="A11" s="80" t="s">
        <v>419</v>
      </c>
      <c r="B11" s="80" t="s">
        <v>420</v>
      </c>
      <c r="C11" s="80" t="s">
        <v>413</v>
      </c>
      <c r="D11" s="80" t="s">
        <v>428</v>
      </c>
      <c r="E11" s="78" t="s">
        <v>429</v>
      </c>
      <c r="F11" s="78" t="s">
        <v>430</v>
      </c>
      <c r="G11" s="78" t="s">
        <v>414</v>
      </c>
      <c r="H11" s="96" t="s">
        <v>431</v>
      </c>
      <c r="I11" s="96"/>
      <c r="J11" s="97" t="s">
        <v>421</v>
      </c>
      <c r="K11" s="98"/>
      <c r="L11" s="98"/>
      <c r="M11" s="98"/>
      <c r="N11" s="98"/>
      <c r="O11" s="98"/>
      <c r="P11" s="98"/>
      <c r="Q11" s="99"/>
      <c r="R11" s="103" t="s">
        <v>433</v>
      </c>
      <c r="S11" s="106" t="s">
        <v>0</v>
      </c>
    </row>
    <row r="12" spans="1:20" ht="17.25" customHeight="1" x14ac:dyDescent="0.2">
      <c r="A12" s="81"/>
      <c r="B12" s="81"/>
      <c r="C12" s="81"/>
      <c r="D12" s="81"/>
      <c r="E12" s="78"/>
      <c r="F12" s="78"/>
      <c r="G12" s="78"/>
      <c r="H12" s="96" t="s">
        <v>415</v>
      </c>
      <c r="I12" s="96"/>
      <c r="J12" s="94" t="s">
        <v>444</v>
      </c>
      <c r="K12" s="109" t="s">
        <v>443</v>
      </c>
      <c r="L12" s="109" t="s">
        <v>1</v>
      </c>
      <c r="M12" s="95" t="s">
        <v>2</v>
      </c>
      <c r="N12" s="93" t="s">
        <v>3</v>
      </c>
      <c r="O12" s="94" t="s">
        <v>442</v>
      </c>
      <c r="P12" s="94" t="s">
        <v>441</v>
      </c>
      <c r="Q12" s="95" t="s">
        <v>432</v>
      </c>
      <c r="R12" s="104"/>
      <c r="S12" s="107"/>
    </row>
    <row r="13" spans="1:20" ht="17.25" customHeight="1" x14ac:dyDescent="0.2">
      <c r="A13" s="55" t="s">
        <v>418</v>
      </c>
      <c r="B13" s="55" t="s">
        <v>434</v>
      </c>
      <c r="C13" s="55"/>
      <c r="D13" s="55"/>
      <c r="E13" s="78"/>
      <c r="F13" s="78"/>
      <c r="G13" s="78"/>
      <c r="H13" s="24" t="s">
        <v>4</v>
      </c>
      <c r="I13" s="24" t="s">
        <v>5</v>
      </c>
      <c r="J13" s="94"/>
      <c r="K13" s="109"/>
      <c r="L13" s="109"/>
      <c r="M13" s="95"/>
      <c r="N13" s="93"/>
      <c r="O13" s="94"/>
      <c r="P13" s="94"/>
      <c r="Q13" s="95"/>
      <c r="R13" s="105"/>
      <c r="S13" s="108"/>
    </row>
    <row r="14" spans="1:20" ht="25.5" customHeight="1" x14ac:dyDescent="0.2">
      <c r="A14" s="72"/>
      <c r="B14" s="73"/>
      <c r="C14" s="74"/>
      <c r="D14" s="75"/>
      <c r="E14" s="76"/>
      <c r="F14" s="77"/>
      <c r="G14" s="69"/>
      <c r="H14" s="34"/>
      <c r="I14" s="34"/>
      <c r="J14" s="24"/>
      <c r="K14" s="24"/>
      <c r="L14" s="24"/>
      <c r="M14" s="24"/>
      <c r="N14" s="24"/>
      <c r="O14" s="24"/>
      <c r="P14" s="25"/>
      <c r="Q14" s="24"/>
      <c r="R14" s="78"/>
      <c r="S14" s="78"/>
    </row>
    <row r="15" spans="1:20" ht="25.5" customHeight="1" x14ac:dyDescent="0.2">
      <c r="A15" s="72"/>
      <c r="B15" s="73"/>
      <c r="C15" s="74"/>
      <c r="D15" s="74"/>
      <c r="E15" s="76"/>
      <c r="F15" s="76"/>
      <c r="G15" s="69"/>
      <c r="H15" s="34"/>
      <c r="I15" s="34"/>
      <c r="J15" s="24"/>
      <c r="K15" s="24"/>
      <c r="L15" s="24"/>
      <c r="M15" s="24"/>
      <c r="N15" s="24"/>
      <c r="O15" s="24"/>
      <c r="P15" s="24"/>
      <c r="Q15" s="24"/>
      <c r="R15" s="78"/>
      <c r="S15" s="78"/>
    </row>
    <row r="16" spans="1:20" ht="25.5" customHeight="1" x14ac:dyDescent="0.2">
      <c r="A16" s="72"/>
      <c r="B16" s="73"/>
      <c r="C16" s="74"/>
      <c r="D16" s="75"/>
      <c r="E16" s="76"/>
      <c r="F16" s="76"/>
      <c r="G16" s="69"/>
      <c r="H16" s="34"/>
      <c r="I16" s="34"/>
      <c r="J16" s="24"/>
      <c r="K16" s="24"/>
      <c r="L16" s="24"/>
      <c r="M16" s="24"/>
      <c r="N16" s="24"/>
      <c r="O16" s="24"/>
      <c r="P16" s="24"/>
      <c r="Q16" s="24"/>
      <c r="R16" s="78"/>
      <c r="S16" s="78"/>
    </row>
    <row r="17" spans="1:19" ht="25.5" customHeight="1" x14ac:dyDescent="0.2">
      <c r="A17" s="72"/>
      <c r="B17" s="73"/>
      <c r="C17" s="74"/>
      <c r="D17" s="74"/>
      <c r="E17" s="76"/>
      <c r="F17" s="76"/>
      <c r="G17" s="69"/>
      <c r="H17" s="34"/>
      <c r="I17" s="34"/>
      <c r="J17" s="24"/>
      <c r="K17" s="24"/>
      <c r="L17" s="24"/>
      <c r="M17" s="24"/>
      <c r="N17" s="24"/>
      <c r="O17" s="24"/>
      <c r="P17" s="24"/>
      <c r="Q17" s="24"/>
      <c r="R17" s="78"/>
      <c r="S17" s="78"/>
    </row>
    <row r="18" spans="1:19" ht="25.5" customHeight="1" x14ac:dyDescent="0.2">
      <c r="A18" s="72"/>
      <c r="B18" s="73"/>
      <c r="C18" s="74"/>
      <c r="D18" s="75"/>
      <c r="E18" s="76"/>
      <c r="F18" s="77"/>
      <c r="G18" s="69"/>
      <c r="H18" s="34"/>
      <c r="I18" s="34"/>
      <c r="J18" s="24"/>
      <c r="K18" s="24"/>
      <c r="L18" s="24"/>
      <c r="M18" s="24"/>
      <c r="N18" s="24"/>
      <c r="O18" s="24"/>
      <c r="P18" s="24"/>
      <c r="Q18" s="24"/>
      <c r="R18" s="78"/>
      <c r="S18" s="78"/>
    </row>
    <row r="19" spans="1:19" ht="25.5" customHeight="1" x14ac:dyDescent="0.2">
      <c r="A19" s="72"/>
      <c r="B19" s="73"/>
      <c r="C19" s="74"/>
      <c r="D19" s="74"/>
      <c r="E19" s="76"/>
      <c r="F19" s="76"/>
      <c r="G19" s="69"/>
      <c r="H19" s="34"/>
      <c r="I19" s="34"/>
      <c r="J19" s="24"/>
      <c r="K19" s="24"/>
      <c r="L19" s="24"/>
      <c r="M19" s="24"/>
      <c r="N19" s="24"/>
      <c r="O19" s="24"/>
      <c r="P19" s="24"/>
      <c r="Q19" s="24"/>
      <c r="R19" s="78"/>
      <c r="S19" s="78"/>
    </row>
    <row r="20" spans="1:19" ht="25.5" customHeight="1" x14ac:dyDescent="0.2">
      <c r="A20" s="72"/>
      <c r="B20" s="73"/>
      <c r="C20" s="74"/>
      <c r="D20" s="75"/>
      <c r="E20" s="76"/>
      <c r="F20" s="77"/>
      <c r="G20" s="69"/>
      <c r="H20" s="34"/>
      <c r="I20" s="34"/>
      <c r="J20" s="25"/>
      <c r="K20" s="24"/>
      <c r="L20" s="24"/>
      <c r="M20" s="24"/>
      <c r="N20" s="24"/>
      <c r="O20" s="24"/>
      <c r="P20" s="24"/>
      <c r="Q20" s="24"/>
      <c r="R20" s="78"/>
      <c r="S20" s="78"/>
    </row>
    <row r="21" spans="1:19" ht="25.5" customHeight="1" x14ac:dyDescent="0.2">
      <c r="A21" s="72"/>
      <c r="B21" s="73"/>
      <c r="C21" s="74"/>
      <c r="D21" s="74"/>
      <c r="E21" s="76"/>
      <c r="F21" s="76"/>
      <c r="G21" s="69"/>
      <c r="H21" s="34"/>
      <c r="I21" s="34"/>
      <c r="J21" s="25"/>
      <c r="K21" s="24"/>
      <c r="L21" s="24"/>
      <c r="M21" s="24"/>
      <c r="N21" s="24"/>
      <c r="O21" s="24"/>
      <c r="P21" s="24"/>
      <c r="Q21" s="24"/>
      <c r="R21" s="78"/>
      <c r="S21" s="78"/>
    </row>
    <row r="22" spans="1:19" ht="25.5" customHeight="1" x14ac:dyDescent="0.2">
      <c r="A22" s="72"/>
      <c r="B22" s="73"/>
      <c r="C22" s="74"/>
      <c r="D22" s="75"/>
      <c r="E22" s="76"/>
      <c r="F22" s="77"/>
      <c r="G22" s="69"/>
      <c r="H22" s="34"/>
      <c r="I22" s="34"/>
      <c r="J22" s="25"/>
      <c r="K22" s="24"/>
      <c r="L22" s="24"/>
      <c r="M22" s="24"/>
      <c r="N22" s="24"/>
      <c r="O22" s="24"/>
      <c r="P22" s="24"/>
      <c r="Q22" s="24"/>
      <c r="R22" s="78"/>
      <c r="S22" s="78"/>
    </row>
    <row r="23" spans="1:19" ht="25.5" customHeight="1" x14ac:dyDescent="0.2">
      <c r="A23" s="72"/>
      <c r="B23" s="73"/>
      <c r="C23" s="74"/>
      <c r="D23" s="74"/>
      <c r="E23" s="76"/>
      <c r="F23" s="76"/>
      <c r="G23" s="69"/>
      <c r="H23" s="34"/>
      <c r="I23" s="34"/>
      <c r="J23" s="25"/>
      <c r="K23" s="24"/>
      <c r="L23" s="24"/>
      <c r="M23" s="24"/>
      <c r="N23" s="24"/>
      <c r="O23" s="24"/>
      <c r="P23" s="24"/>
      <c r="Q23" s="24"/>
      <c r="R23" s="78"/>
      <c r="S23" s="78"/>
    </row>
    <row r="24" spans="1:19" ht="25.5" customHeight="1" x14ac:dyDescent="0.2">
      <c r="A24" s="72"/>
      <c r="B24" s="73"/>
      <c r="C24" s="74"/>
      <c r="D24" s="75"/>
      <c r="E24" s="76"/>
      <c r="F24" s="77"/>
      <c r="G24" s="69"/>
      <c r="H24" s="34"/>
      <c r="I24" s="34"/>
      <c r="J24" s="25"/>
      <c r="K24" s="24"/>
      <c r="L24" s="24"/>
      <c r="M24" s="24"/>
      <c r="N24" s="24"/>
      <c r="O24" s="24"/>
      <c r="P24" s="24"/>
      <c r="Q24" s="24"/>
      <c r="R24" s="78"/>
      <c r="S24" s="78"/>
    </row>
    <row r="25" spans="1:19" ht="25.5" customHeight="1" x14ac:dyDescent="0.2">
      <c r="A25" s="72"/>
      <c r="B25" s="73"/>
      <c r="C25" s="74"/>
      <c r="D25" s="74"/>
      <c r="E25" s="76"/>
      <c r="F25" s="76"/>
      <c r="G25" s="69"/>
      <c r="H25" s="34"/>
      <c r="I25" s="34"/>
      <c r="J25" s="25"/>
      <c r="K25" s="24"/>
      <c r="L25" s="24"/>
      <c r="M25" s="24"/>
      <c r="N25" s="24"/>
      <c r="O25" s="24"/>
      <c r="P25" s="24"/>
      <c r="Q25" s="24"/>
      <c r="R25" s="78"/>
      <c r="S25" s="78"/>
    </row>
    <row r="26" spans="1:19" ht="25.5" customHeight="1" x14ac:dyDescent="0.2">
      <c r="A26" s="72"/>
      <c r="B26" s="73"/>
      <c r="C26" s="74"/>
      <c r="D26" s="75"/>
      <c r="E26" s="76"/>
      <c r="F26" s="77"/>
      <c r="G26" s="69"/>
      <c r="H26" s="34"/>
      <c r="I26" s="34"/>
      <c r="J26" s="25"/>
      <c r="K26" s="24"/>
      <c r="L26" s="24"/>
      <c r="M26" s="24"/>
      <c r="N26" s="24"/>
      <c r="O26" s="24"/>
      <c r="P26" s="24"/>
      <c r="Q26" s="24"/>
      <c r="R26" s="78"/>
      <c r="S26" s="78"/>
    </row>
    <row r="27" spans="1:19" ht="25.5" customHeight="1" x14ac:dyDescent="0.2">
      <c r="A27" s="72"/>
      <c r="B27" s="73"/>
      <c r="C27" s="74"/>
      <c r="D27" s="74"/>
      <c r="E27" s="76"/>
      <c r="F27" s="76"/>
      <c r="G27" s="69"/>
      <c r="H27" s="34"/>
      <c r="I27" s="34"/>
      <c r="J27" s="25"/>
      <c r="K27" s="24"/>
      <c r="L27" s="24"/>
      <c r="M27" s="24"/>
      <c r="N27" s="24"/>
      <c r="O27" s="24"/>
      <c r="P27" s="24"/>
      <c r="Q27" s="24"/>
      <c r="R27" s="78"/>
      <c r="S27" s="78"/>
    </row>
    <row r="28" spans="1:19" ht="25.5" customHeight="1" x14ac:dyDescent="0.2">
      <c r="A28" s="72"/>
      <c r="B28" s="73"/>
      <c r="C28" s="74"/>
      <c r="D28" s="75"/>
      <c r="E28" s="76"/>
      <c r="F28" s="77"/>
      <c r="G28" s="69"/>
      <c r="H28" s="34"/>
      <c r="I28" s="34"/>
      <c r="J28" s="24"/>
      <c r="K28" s="24"/>
      <c r="L28" s="24"/>
      <c r="M28" s="24"/>
      <c r="N28" s="24"/>
      <c r="O28" s="24"/>
      <c r="P28" s="24"/>
      <c r="Q28" s="24"/>
      <c r="R28" s="78"/>
      <c r="S28" s="78"/>
    </row>
    <row r="29" spans="1:19" ht="25.5" customHeight="1" x14ac:dyDescent="0.2">
      <c r="A29" s="72"/>
      <c r="B29" s="73"/>
      <c r="C29" s="74"/>
      <c r="D29" s="74"/>
      <c r="E29" s="76"/>
      <c r="F29" s="76"/>
      <c r="G29" s="69"/>
      <c r="H29" s="34"/>
      <c r="I29" s="34"/>
      <c r="J29" s="24"/>
      <c r="K29" s="24"/>
      <c r="L29" s="24"/>
      <c r="M29" s="24"/>
      <c r="N29" s="24"/>
      <c r="O29" s="24"/>
      <c r="P29" s="24"/>
      <c r="Q29" s="24"/>
      <c r="R29" s="78"/>
      <c r="S29" s="78"/>
    </row>
    <row r="30" spans="1:19" ht="25.5" customHeight="1" x14ac:dyDescent="0.2">
      <c r="A30" s="59"/>
      <c r="B30" s="61"/>
      <c r="C30" s="63"/>
      <c r="D30" s="65"/>
      <c r="E30" s="66"/>
      <c r="F30" s="68"/>
      <c r="G30" s="69"/>
      <c r="H30" s="34"/>
      <c r="I30" s="34"/>
      <c r="J30" s="25"/>
      <c r="K30" s="24"/>
      <c r="L30" s="24"/>
      <c r="M30" s="24"/>
      <c r="N30" s="24"/>
      <c r="O30" s="24"/>
      <c r="P30" s="24"/>
      <c r="Q30" s="24"/>
      <c r="R30" s="70"/>
      <c r="S30" s="70"/>
    </row>
    <row r="31" spans="1:19" ht="25.5" customHeight="1" x14ac:dyDescent="0.2">
      <c r="A31" s="60"/>
      <c r="B31" s="62"/>
      <c r="C31" s="64"/>
      <c r="D31" s="64"/>
      <c r="E31" s="67"/>
      <c r="F31" s="67"/>
      <c r="G31" s="69"/>
      <c r="H31" s="34"/>
      <c r="I31" s="34"/>
      <c r="J31" s="25"/>
      <c r="K31" s="24"/>
      <c r="L31" s="24"/>
      <c r="M31" s="24"/>
      <c r="N31" s="24"/>
      <c r="O31" s="24"/>
      <c r="P31" s="24"/>
      <c r="Q31" s="24"/>
      <c r="R31" s="71"/>
      <c r="S31" s="71"/>
    </row>
    <row r="32" spans="1:19" ht="25.5" customHeight="1" x14ac:dyDescent="0.2">
      <c r="A32" s="59"/>
      <c r="B32" s="61"/>
      <c r="C32" s="63"/>
      <c r="D32" s="65"/>
      <c r="E32" s="66"/>
      <c r="F32" s="68"/>
      <c r="G32" s="69"/>
      <c r="H32" s="34"/>
      <c r="I32" s="34"/>
      <c r="J32" s="24"/>
      <c r="K32" s="24"/>
      <c r="L32" s="24"/>
      <c r="M32" s="24"/>
      <c r="N32" s="24"/>
      <c r="O32" s="24"/>
      <c r="P32" s="24"/>
      <c r="Q32" s="24"/>
      <c r="R32" s="70"/>
      <c r="S32" s="70"/>
    </row>
    <row r="33" spans="1:19" ht="25.5" customHeight="1" x14ac:dyDescent="0.2">
      <c r="A33" s="60"/>
      <c r="B33" s="62"/>
      <c r="C33" s="64"/>
      <c r="D33" s="64"/>
      <c r="E33" s="67"/>
      <c r="F33" s="67"/>
      <c r="G33" s="69"/>
      <c r="H33" s="34"/>
      <c r="I33" s="34"/>
      <c r="J33" s="24"/>
      <c r="K33" s="24"/>
      <c r="L33" s="24"/>
      <c r="M33" s="24"/>
      <c r="N33" s="24"/>
      <c r="O33" s="24"/>
      <c r="P33" s="24"/>
      <c r="Q33" s="24"/>
      <c r="R33" s="71"/>
      <c r="S33" s="71"/>
    </row>
    <row r="34" spans="1:19" ht="25.5" customHeight="1" x14ac:dyDescent="0.2">
      <c r="A34" s="59"/>
      <c r="B34" s="61"/>
      <c r="C34" s="63"/>
      <c r="D34" s="65"/>
      <c r="E34" s="66"/>
      <c r="F34" s="68"/>
      <c r="G34" s="69"/>
      <c r="H34" s="34"/>
      <c r="I34" s="34"/>
      <c r="J34" s="24"/>
      <c r="K34" s="24"/>
      <c r="L34" s="24"/>
      <c r="M34" s="24"/>
      <c r="N34" s="24"/>
      <c r="O34" s="24"/>
      <c r="P34" s="24"/>
      <c r="Q34" s="24"/>
      <c r="R34" s="70"/>
      <c r="S34" s="70"/>
    </row>
    <row r="35" spans="1:19" ht="25.5" customHeight="1" x14ac:dyDescent="0.2">
      <c r="A35" s="60"/>
      <c r="B35" s="62"/>
      <c r="C35" s="64"/>
      <c r="D35" s="64"/>
      <c r="E35" s="67"/>
      <c r="F35" s="67"/>
      <c r="G35" s="69"/>
      <c r="H35" s="34"/>
      <c r="I35" s="34"/>
      <c r="J35" s="24"/>
      <c r="K35" s="24"/>
      <c r="L35" s="24"/>
      <c r="M35" s="24"/>
      <c r="N35" s="24"/>
      <c r="O35" s="24"/>
      <c r="P35" s="24"/>
      <c r="Q35" s="24"/>
      <c r="R35" s="71"/>
      <c r="S35" s="71"/>
    </row>
    <row r="36" spans="1:19" ht="25.5" customHeight="1" x14ac:dyDescent="0.2">
      <c r="A36" s="59"/>
      <c r="B36" s="61"/>
      <c r="C36" s="63"/>
      <c r="D36" s="65"/>
      <c r="E36" s="66"/>
      <c r="F36" s="68"/>
      <c r="G36" s="69"/>
      <c r="H36" s="34"/>
      <c r="I36" s="34"/>
      <c r="J36" s="24"/>
      <c r="K36" s="24"/>
      <c r="L36" s="24"/>
      <c r="M36" s="24"/>
      <c r="N36" s="24"/>
      <c r="O36" s="24"/>
      <c r="P36" s="24"/>
      <c r="Q36" s="24"/>
      <c r="R36" s="70"/>
      <c r="S36" s="70"/>
    </row>
    <row r="37" spans="1:19" ht="25.5" customHeight="1" x14ac:dyDescent="0.2">
      <c r="A37" s="60"/>
      <c r="B37" s="62"/>
      <c r="C37" s="64"/>
      <c r="D37" s="64"/>
      <c r="E37" s="67"/>
      <c r="F37" s="67"/>
      <c r="G37" s="69"/>
      <c r="H37" s="34"/>
      <c r="I37" s="34"/>
      <c r="J37" s="24"/>
      <c r="K37" s="24"/>
      <c r="L37" s="24"/>
      <c r="M37" s="24"/>
      <c r="N37" s="24"/>
      <c r="O37" s="24"/>
      <c r="P37" s="24"/>
      <c r="Q37" s="24"/>
      <c r="R37" s="71"/>
      <c r="S37" s="71"/>
    </row>
    <row r="38" spans="1:19" ht="25.5" customHeight="1" x14ac:dyDescent="0.2">
      <c r="A38" s="59"/>
      <c r="B38" s="61"/>
      <c r="C38" s="63"/>
      <c r="D38" s="65"/>
      <c r="E38" s="66"/>
      <c r="F38" s="68"/>
      <c r="G38" s="69"/>
      <c r="H38" s="34"/>
      <c r="I38" s="34"/>
      <c r="J38" s="24"/>
      <c r="K38" s="24"/>
      <c r="L38" s="24"/>
      <c r="M38" s="24"/>
      <c r="N38" s="24"/>
      <c r="O38" s="24"/>
      <c r="P38" s="24"/>
      <c r="Q38" s="24"/>
      <c r="R38" s="70"/>
      <c r="S38" s="70"/>
    </row>
    <row r="39" spans="1:19" ht="25.5" customHeight="1" x14ac:dyDescent="0.2">
      <c r="A39" s="60"/>
      <c r="B39" s="62"/>
      <c r="C39" s="64"/>
      <c r="D39" s="64"/>
      <c r="E39" s="67"/>
      <c r="F39" s="67"/>
      <c r="G39" s="69"/>
      <c r="H39" s="34"/>
      <c r="I39" s="34"/>
      <c r="J39" s="24"/>
      <c r="K39" s="24"/>
      <c r="L39" s="24"/>
      <c r="M39" s="24"/>
      <c r="N39" s="24"/>
      <c r="O39" s="24"/>
      <c r="P39" s="24"/>
      <c r="Q39" s="24"/>
      <c r="R39" s="71"/>
      <c r="S39" s="71"/>
    </row>
    <row r="40" spans="1:19" x14ac:dyDescent="0.2">
      <c r="F40" s="10"/>
      <c r="G40" s="11"/>
      <c r="H40" s="11"/>
      <c r="I40" s="11"/>
    </row>
    <row r="41" spans="1:19" x14ac:dyDescent="0.2">
      <c r="E41" s="10"/>
      <c r="F41" s="16"/>
      <c r="G41" s="17"/>
      <c r="H41" s="18"/>
      <c r="I41" s="18"/>
      <c r="J41" s="19"/>
      <c r="K41" s="19"/>
      <c r="L41" s="19"/>
      <c r="M41" s="19"/>
      <c r="N41" s="19"/>
      <c r="O41" s="19"/>
      <c r="P41" s="19"/>
      <c r="Q41" s="19"/>
      <c r="R41" s="19"/>
      <c r="S41" s="20"/>
    </row>
    <row r="42" spans="1:19" ht="15" x14ac:dyDescent="0.2">
      <c r="E42" s="10"/>
      <c r="G42" s="11"/>
      <c r="H42" s="11"/>
      <c r="I42" s="11"/>
      <c r="K42" s="13"/>
      <c r="L42" s="13"/>
      <c r="M42" s="13"/>
      <c r="N42" s="56" t="s">
        <v>416</v>
      </c>
      <c r="O42" s="19"/>
      <c r="P42" s="57"/>
      <c r="Q42" s="79">
        <f ca="1">TODAY()</f>
        <v>45925</v>
      </c>
      <c r="R42" s="79"/>
      <c r="S42" s="13"/>
    </row>
    <row r="43" spans="1:19" x14ac:dyDescent="0.2">
      <c r="E43" s="10"/>
      <c r="G43" s="11"/>
      <c r="H43" s="11"/>
      <c r="I43" s="11"/>
      <c r="K43" s="13"/>
      <c r="L43" s="13"/>
      <c r="M43" s="13"/>
      <c r="N43" s="56"/>
      <c r="O43" s="56"/>
      <c r="P43" s="56"/>
      <c r="Q43" s="56"/>
      <c r="R43" s="56"/>
      <c r="S43" s="56"/>
    </row>
    <row r="44" spans="1:19" ht="15.75" x14ac:dyDescent="0.2">
      <c r="F44" s="10"/>
      <c r="G44" s="11"/>
      <c r="H44" s="11"/>
      <c r="I44" s="11"/>
      <c r="K44" s="56"/>
      <c r="L44" s="56"/>
      <c r="M44" s="56"/>
      <c r="N44" s="35" t="s">
        <v>435</v>
      </c>
      <c r="O44" s="56"/>
      <c r="P44" s="56"/>
      <c r="Q44" s="56"/>
      <c r="R44" s="56"/>
      <c r="S44" s="56"/>
    </row>
    <row r="45" spans="1:19" ht="15.75" x14ac:dyDescent="0.2">
      <c r="F45" s="10"/>
      <c r="G45" s="11"/>
      <c r="H45" s="11"/>
      <c r="I45" s="11"/>
      <c r="K45" s="56"/>
      <c r="L45" s="56"/>
      <c r="M45" s="56"/>
      <c r="N45" s="35"/>
      <c r="O45" s="56"/>
      <c r="P45" s="56"/>
      <c r="Q45" s="56"/>
      <c r="R45" s="56"/>
      <c r="S45" s="56"/>
    </row>
    <row r="46" spans="1:19" x14ac:dyDescent="0.2">
      <c r="F46" s="10"/>
      <c r="G46" s="11"/>
      <c r="H46" s="11"/>
      <c r="I46" s="11"/>
    </row>
    <row r="47" spans="1:19" x14ac:dyDescent="0.2">
      <c r="A47" s="22" t="s">
        <v>426</v>
      </c>
      <c r="B47" s="11"/>
      <c r="C47" s="12"/>
      <c r="D47" s="12"/>
    </row>
    <row r="48" spans="1:19" x14ac:dyDescent="0.2">
      <c r="A48" s="22" t="s">
        <v>417</v>
      </c>
      <c r="B48" s="11"/>
      <c r="C48" s="11"/>
      <c r="D48" s="11"/>
    </row>
    <row r="49" spans="1:7" x14ac:dyDescent="0.2">
      <c r="A49" s="22" t="s">
        <v>401</v>
      </c>
      <c r="B49" s="11"/>
      <c r="C49" s="11"/>
      <c r="D49" s="11"/>
    </row>
    <row r="50" spans="1:7" x14ac:dyDescent="0.2">
      <c r="A50" s="23" t="s">
        <v>399</v>
      </c>
    </row>
    <row r="51" spans="1:7" x14ac:dyDescent="0.2">
      <c r="A51" s="23" t="s">
        <v>422</v>
      </c>
      <c r="G51" s="13"/>
    </row>
    <row r="52" spans="1:7" x14ac:dyDescent="0.2">
      <c r="A52" s="23" t="s">
        <v>400</v>
      </c>
    </row>
  </sheetData>
  <sheetProtection sheet="1" formatCells="0" formatColumns="0" formatRows="0" insertColumns="0" insertRows="0" insertHyperlinks="0" deleteColumns="0" deleteRows="0" selectLockedCells="1" sort="0" autoFilter="0" pivotTables="0"/>
  <mergeCells count="144">
    <mergeCell ref="S1:S3"/>
    <mergeCell ref="E5:H6"/>
    <mergeCell ref="I5:M6"/>
    <mergeCell ref="E11:E13"/>
    <mergeCell ref="F11:F13"/>
    <mergeCell ref="N12:N13"/>
    <mergeCell ref="O12:O13"/>
    <mergeCell ref="P12:P13"/>
    <mergeCell ref="Q12:Q13"/>
    <mergeCell ref="G11:G13"/>
    <mergeCell ref="H11:I11"/>
    <mergeCell ref="J11:Q11"/>
    <mergeCell ref="P1:R3"/>
    <mergeCell ref="C1:O3"/>
    <mergeCell ref="R11:R13"/>
    <mergeCell ref="S11:S13"/>
    <mergeCell ref="H12:I12"/>
    <mergeCell ref="J12:J13"/>
    <mergeCell ref="K12:K13"/>
    <mergeCell ref="L12:L13"/>
    <mergeCell ref="M12:M13"/>
    <mergeCell ref="I7:M7"/>
    <mergeCell ref="A11:A12"/>
    <mergeCell ref="B11:B12"/>
    <mergeCell ref="C11:C12"/>
    <mergeCell ref="D11:D12"/>
    <mergeCell ref="A14:A15"/>
    <mergeCell ref="B14:B15"/>
    <mergeCell ref="C14:C15"/>
    <mergeCell ref="D14:D15"/>
    <mergeCell ref="E14:E15"/>
    <mergeCell ref="F14:F15"/>
    <mergeCell ref="G14:G15"/>
    <mergeCell ref="R14:R15"/>
    <mergeCell ref="S14:S15"/>
    <mergeCell ref="A16:A17"/>
    <mergeCell ref="B16:B17"/>
    <mergeCell ref="C16:C17"/>
    <mergeCell ref="D16:D17"/>
    <mergeCell ref="E16:E17"/>
    <mergeCell ref="F16:F17"/>
    <mergeCell ref="G16:G17"/>
    <mergeCell ref="R16:R17"/>
    <mergeCell ref="S16:S17"/>
    <mergeCell ref="Q42:R42"/>
    <mergeCell ref="G18:G19"/>
    <mergeCell ref="R18:R19"/>
    <mergeCell ref="S18:S19"/>
    <mergeCell ref="A18:A19"/>
    <mergeCell ref="B18:B19"/>
    <mergeCell ref="C18:C19"/>
    <mergeCell ref="D18:D19"/>
    <mergeCell ref="E18:E19"/>
    <mergeCell ref="F18:F19"/>
    <mergeCell ref="A36:A37"/>
    <mergeCell ref="B36:B37"/>
    <mergeCell ref="C36:C37"/>
    <mergeCell ref="D36:D37"/>
    <mergeCell ref="E36:E37"/>
    <mergeCell ref="F36:F37"/>
    <mergeCell ref="G36:G37"/>
    <mergeCell ref="R36:R37"/>
    <mergeCell ref="S36:S37"/>
    <mergeCell ref="A20:A21"/>
    <mergeCell ref="B20:B21"/>
    <mergeCell ref="C20:C21"/>
    <mergeCell ref="D20:D21"/>
    <mergeCell ref="E20:E21"/>
    <mergeCell ref="F20:F21"/>
    <mergeCell ref="G20:G21"/>
    <mergeCell ref="R20:R21"/>
    <mergeCell ref="S20:S21"/>
    <mergeCell ref="A38:A39"/>
    <mergeCell ref="B38:B39"/>
    <mergeCell ref="C38:C39"/>
    <mergeCell ref="D38:D39"/>
    <mergeCell ref="E38:E39"/>
    <mergeCell ref="F38:F39"/>
    <mergeCell ref="G38:G39"/>
    <mergeCell ref="R38:R39"/>
    <mergeCell ref="S38:S39"/>
    <mergeCell ref="A22:A23"/>
    <mergeCell ref="B22:B23"/>
    <mergeCell ref="C22:C23"/>
    <mergeCell ref="D22:D23"/>
    <mergeCell ref="E22:E23"/>
    <mergeCell ref="F22:F23"/>
    <mergeCell ref="G22:G23"/>
    <mergeCell ref="R22:R23"/>
    <mergeCell ref="S22:S23"/>
    <mergeCell ref="A24:A25"/>
    <mergeCell ref="B24:B25"/>
    <mergeCell ref="C24:C25"/>
    <mergeCell ref="D24:D25"/>
    <mergeCell ref="E24:E25"/>
    <mergeCell ref="F24:F25"/>
    <mergeCell ref="G24:G25"/>
    <mergeCell ref="R24:R25"/>
    <mergeCell ref="S24:S25"/>
    <mergeCell ref="A26:A27"/>
    <mergeCell ref="B26:B27"/>
    <mergeCell ref="C26:C27"/>
    <mergeCell ref="D26:D27"/>
    <mergeCell ref="E26:E27"/>
    <mergeCell ref="F26:F27"/>
    <mergeCell ref="G26:G27"/>
    <mergeCell ref="R26:R27"/>
    <mergeCell ref="S26:S27"/>
    <mergeCell ref="A28:A29"/>
    <mergeCell ref="B28:B29"/>
    <mergeCell ref="C28:C29"/>
    <mergeCell ref="D28:D29"/>
    <mergeCell ref="E28:E29"/>
    <mergeCell ref="F28:F29"/>
    <mergeCell ref="G28:G29"/>
    <mergeCell ref="R28:R29"/>
    <mergeCell ref="S28:S29"/>
    <mergeCell ref="A30:A31"/>
    <mergeCell ref="B30:B31"/>
    <mergeCell ref="C30:C31"/>
    <mergeCell ref="D30:D31"/>
    <mergeCell ref="E30:E31"/>
    <mergeCell ref="F30:F31"/>
    <mergeCell ref="G30:G31"/>
    <mergeCell ref="R30:R31"/>
    <mergeCell ref="S30:S31"/>
    <mergeCell ref="A32:A33"/>
    <mergeCell ref="B32:B33"/>
    <mergeCell ref="C32:C33"/>
    <mergeCell ref="D32:D33"/>
    <mergeCell ref="E32:E33"/>
    <mergeCell ref="F32:F33"/>
    <mergeCell ref="G32:G33"/>
    <mergeCell ref="R32:R33"/>
    <mergeCell ref="S32:S33"/>
    <mergeCell ref="A34:A35"/>
    <mergeCell ref="B34:B35"/>
    <mergeCell ref="C34:C35"/>
    <mergeCell ref="D34:D35"/>
    <mergeCell ref="E34:E35"/>
    <mergeCell ref="F34:F35"/>
    <mergeCell ref="G34:G35"/>
    <mergeCell ref="R34:R35"/>
    <mergeCell ref="S34:S35"/>
  </mergeCells>
  <dataValidations count="4">
    <dataValidation type="date" allowBlank="1" showInputMessage="1" showErrorMessage="1" errorTitle="Erreur date" error="La date de signature doit être comprise entre le 01/09/2023 et le 31/08/2024." promptTitle="Indiquer la date de signature" sqref="Q42:R42">
      <formula1>45170</formula1>
      <formula2>45535</formula2>
    </dataValidation>
    <dataValidation allowBlank="1" showInputMessage="1" showErrorMessage="1" promptTitle="Matricule fiche de paie" prompt="Le matricule se trouve sur la première fiche de paie de l'AED (3ème encadré à droite, au dessus de N° Sécurité Sociale)._x000a_Le matricule contient 7 chiffres._x000a_Le matricule n'est pas le n° de contrat sur ASSED._x000a_Le matricule n'est pas le NUMEN." sqref="A14:A39"/>
    <dataValidation type="date" operator="greaterThan" allowBlank="1" showInputMessage="1" showErrorMessage="1" sqref="E14:F39">
      <formula1>36526</formula1>
    </dataValidation>
    <dataValidation allowBlank="1" showInputMessage="1" showErrorMessage="1" promptTitle="Nom usuel" prompt="Merci d’indiquer le nom usuel. En cas de nom de naissance différent, mentionner : nom usuel (nom de naissance)." sqref="B14:B39"/>
  </dataValidations>
  <pageMargins left="0.23622047244094491" right="0.18529411764705883" top="0.26078431372549021" bottom="0.48039215686274511" header="0.31496062992125984" footer="0.31496062992125984"/>
  <pageSetup paperSize="9" scale="50" firstPageNumber="0" fitToHeight="0" orientation="landscape" r:id="rId1"/>
  <headerFooter alignWithMargins="0">
    <oddFooter>&amp;LÉdité le &amp;D à &amp;T&amp;RPage &amp;P sur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aisie invalide" error="Mois possibles :_x000a_septembre-23_x000a_octobre-23_x000a_novembre-23_x000a_décembre-23_x000a_janvier-24_x000a_février-24_x000a_mars-24_x000a_avril-24_x000a_mai-24_x000a_juin-24_x000a_juillet-24_x000a_août-24_x000a_" promptTitle="Mois de paie" prompt="Indiquer le mois de paie concerné par cet état.">
          <x14:formula1>
            <xm:f>Table!$H$5:$H$16</xm:f>
          </x14:formula1>
          <xm:sqref>S1:S3</xm:sqref>
        </x14:dataValidation>
        <x14:dataValidation type="list" allowBlank="1" showInputMessage="1" showErrorMessage="1" errorTitle="Statut inconnu" error="Saisir : AED ou AED PREPRO ou AESH" promptTitle="Saisir le statut de l'employé" prompt="AED ou AED PREPRO">
          <x14:formula1>
            <xm:f>Table!$L$5:$L$6</xm:f>
          </x14:formula1>
          <xm:sqref>D14:D39</xm:sqref>
        </x14:dataValidation>
        <x14:dataValidation type="list" errorStyle="information" allowBlank="1" showInputMessage="1" promptTitle="Saisir motif" prompt="Type de motif : Liste déroulante feuille &quot;Table&quot;">
          <x14:formula1>
            <xm:f>Table!$N$5:$N$12</xm:f>
          </x14:formula1>
          <xm:sqref>R14:R39</xm:sqref>
        </x14:dataValidation>
        <x14:dataValidation type="list" allowBlank="1" showInputMessage="1" showErrorMessage="1" errorTitle="RNE inconnu" error="Veuillez vérifier votre saisie." promptTitle="Saisir RNE" prompt="Veuillez saisir le RNE de l'établissement.">
          <x14:formula1>
            <xm:f>Table!$A$5:$A$115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NOTICE MISE A JOUR</vt:lpstr>
      <vt:lpstr>Table</vt:lpstr>
      <vt:lpstr>2025-2026</vt:lpstr>
      <vt:lpstr>'2025-2026'!Impression_des_titres</vt:lpstr>
      <vt:lpstr>Table!Impression_des_titres</vt:lpstr>
      <vt:lpstr>'2025-2026'!Statut</vt:lpstr>
      <vt:lpstr>Statut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JRMCRX</dc:creator>
  <cp:lastModifiedBy>gospel1</cp:lastModifiedBy>
  <cp:lastPrinted>2025-06-11T12:29:45Z</cp:lastPrinted>
  <dcterms:created xsi:type="dcterms:W3CDTF">2014-05-07T10:10:44Z</dcterms:created>
  <dcterms:modified xsi:type="dcterms:W3CDTF">2025-09-25T14:59:45Z</dcterms:modified>
</cp:coreProperties>
</file>